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0185" tabRatio="824" activeTab="4"/>
  </bookViews>
  <sheets>
    <sheet name="Бережани" sheetId="1" r:id="rId1"/>
    <sheet name="Бучач" sheetId="2" r:id="rId2"/>
    <sheet name="Кременець" sheetId="3" r:id="rId3"/>
    <sheet name="Тернопіль" sheetId="4" r:id="rId4"/>
    <sheet name="Чортків" sheetId="5" r:id="rId5"/>
    <sheet name="Зведена" sheetId="6" r:id="rId6"/>
  </sheets>
  <definedNames/>
  <calcPr fullCalcOnLoad="1"/>
</workbook>
</file>

<file path=xl/sharedStrings.xml><?xml version="1.0" encoding="utf-8"?>
<sst xmlns="http://schemas.openxmlformats.org/spreadsheetml/2006/main" count="288" uniqueCount="51">
  <si>
    <t>Найменування
сортиментів</t>
  </si>
  <si>
    <t>Хвойні</t>
  </si>
  <si>
    <t>Твердолистяні</t>
  </si>
  <si>
    <t>М'ягколистяні</t>
  </si>
  <si>
    <t>РАЗОМ</t>
  </si>
  <si>
    <t>всього</t>
  </si>
  <si>
    <t>в тому числі</t>
  </si>
  <si>
    <t>сосна</t>
  </si>
  <si>
    <t xml:space="preserve">ялина
</t>
  </si>
  <si>
    <t>дуб</t>
  </si>
  <si>
    <t>бук</t>
  </si>
  <si>
    <t>ясен</t>
  </si>
  <si>
    <t>клен</t>
  </si>
  <si>
    <t>граб</t>
  </si>
  <si>
    <t>береза</t>
  </si>
  <si>
    <t>інші</t>
  </si>
  <si>
    <t>липа</t>
  </si>
  <si>
    <t>вільха</t>
  </si>
  <si>
    <t>осика</t>
  </si>
  <si>
    <t>тополя,
верба</t>
  </si>
  <si>
    <t>Лісопродукція- всього</t>
  </si>
  <si>
    <t>Лісоматеріали круглі</t>
  </si>
  <si>
    <t xml:space="preserve">в т.ч: </t>
  </si>
  <si>
    <t>ялиця</t>
  </si>
  <si>
    <t xml:space="preserve"> модрина</t>
  </si>
  <si>
    <t>акація</t>
  </si>
  <si>
    <t>черешня</t>
  </si>
  <si>
    <t>Крупна</t>
  </si>
  <si>
    <t>Середня</t>
  </si>
  <si>
    <t>Дрібна</t>
  </si>
  <si>
    <t>З лісоматеріалів круглих за категоріями крупності:</t>
  </si>
  <si>
    <t>З лісоматеріалів круглих за класами якості:</t>
  </si>
  <si>
    <t>А</t>
  </si>
  <si>
    <t>В</t>
  </si>
  <si>
    <t>С</t>
  </si>
  <si>
    <t>D</t>
  </si>
  <si>
    <t xml:space="preserve">* Примітка: розподіл лісоматеріалів  круглих деревних порідза класами якості, на які відсутні ДСТУ ЕN, проводиться за ДСТУ ЕNV 1927-2-2005 </t>
  </si>
  <si>
    <t>кбм</t>
  </si>
  <si>
    <t>З дров:  деревина дров'яна для промислового використання</t>
  </si>
  <si>
    <t>З дров:  деревина дров'яна для не промислового використання</t>
  </si>
  <si>
    <t>Дрова - всього</t>
  </si>
  <si>
    <t>Деревина дров'яна - всього</t>
  </si>
  <si>
    <t>в т.ч:  промислового використання</t>
  </si>
  <si>
    <t xml:space="preserve">  не промислового використання</t>
  </si>
  <si>
    <t>Сортиментна структура рубок головного користування 2020 року ( згідно стандартів ДСТУ ЕN*) по ДП "Бережанський лісгосп"</t>
  </si>
  <si>
    <t>ялина</t>
  </si>
  <si>
    <t>Сортиментна структура рубок головного користування на 2020 рік ( згідно стандартів ДСТУ ЕN*) по Тернопільському ОУЛМГ</t>
  </si>
  <si>
    <t>Сортиментна структура рубок головного користування 2020 року ( згідно стандартів ДСТУ ЕN*) по ДП "Бучацький лісгосп"</t>
  </si>
  <si>
    <t>Сортиментна структура рубок головного користування 2020 року ( згідно стандартів ДСТУ ЕN*) по ДП "Кременецький лісгосп"</t>
  </si>
  <si>
    <t>Сортиментна структура рубок головного користування 2020 року ( згідно стандартів ДСТУ ЕN*) по ДП "Тернопільський лісгосп"</t>
  </si>
  <si>
    <t>Сортиментна структура рубок головного користування 2020 року ( згідно стандартів ДСТУ ЕN*) по ДП "Чортківський лісгосп"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</si>
</sst>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 ;[Red]\-#,##0.0\ "/>
    <numFmt numFmtId="181" formatCode="0.0"/>
    <numFmt numFmtId="182" formatCode="#,##0.00_ ;[Red]\-#,##0.00\ "/>
    <numFmt numFmtId="183" formatCode="#,##0_ ;[Red]\-#,##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Arial Narrow"/>
      <family val="2"/>
    </font>
    <font>
      <b/>
      <i/>
      <sz val="14"/>
      <name val="Arial Narrow"/>
      <family val="2"/>
    </font>
    <font>
      <sz val="14"/>
      <name val="Times New Roman"/>
      <family val="1"/>
    </font>
    <font>
      <sz val="8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Arial Narrow"/>
      <family val="2"/>
    </font>
    <font>
      <sz val="20"/>
      <color indexed="8"/>
      <name val="Calibri"/>
      <family val="2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Arial Narrow"/>
      <family val="2"/>
    </font>
    <font>
      <b/>
      <sz val="28"/>
      <name val="Times New Roman"/>
      <family val="1"/>
    </font>
    <font>
      <b/>
      <sz val="28"/>
      <name val="Arial Narrow"/>
      <family val="2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ABAB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ashed"/>
    </border>
    <border>
      <left style="thin"/>
      <right/>
      <top style="dashed"/>
      <bottom style="dashed"/>
    </border>
    <border>
      <left style="thin"/>
      <right/>
      <top style="dashed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80" fontId="3" fillId="0" borderId="0" xfId="0" applyNumberFormat="1" applyFont="1" applyFill="1" applyAlignment="1" applyProtection="1">
      <alignment horizontal="centerContinuous"/>
      <protection/>
    </xf>
    <xf numFmtId="180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/>
    </xf>
    <xf numFmtId="180" fontId="4" fillId="0" borderId="0" xfId="0" applyNumberFormat="1" applyFont="1" applyFill="1" applyAlignment="1" applyProtection="1">
      <alignment horizontal="left"/>
      <protection/>
    </xf>
    <xf numFmtId="180" fontId="5" fillId="0" borderId="10" xfId="0" applyNumberFormat="1" applyFont="1" applyFill="1" applyBorder="1" applyAlignment="1" applyProtection="1">
      <alignment horizontal="center" vertical="center" textRotation="90"/>
      <protection/>
    </xf>
    <xf numFmtId="18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8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83" fontId="2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Continuous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12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183" fontId="11" fillId="0" borderId="10" xfId="0" applyNumberFormat="1" applyFont="1" applyFill="1" applyBorder="1" applyAlignment="1" applyProtection="1">
      <alignment horizontal="center" vertical="center"/>
      <protection/>
    </xf>
    <xf numFmtId="180" fontId="13" fillId="0" borderId="12" xfId="0" applyNumberFormat="1" applyFont="1" applyFill="1" applyBorder="1" applyAlignment="1" applyProtection="1">
      <alignment horizontal="center" vertical="center" textRotation="90"/>
      <protection/>
    </xf>
    <xf numFmtId="180" fontId="1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13" fillId="0" borderId="13" xfId="0" applyNumberFormat="1" applyFont="1" applyFill="1" applyBorder="1" applyAlignment="1" applyProtection="1">
      <alignment horizontal="center" vertical="center" textRotation="90"/>
      <protection/>
    </xf>
    <xf numFmtId="180" fontId="13" fillId="0" borderId="14" xfId="0" applyNumberFormat="1" applyFont="1" applyFill="1" applyBorder="1" applyAlignment="1" applyProtection="1">
      <alignment horizontal="center" vertical="center" textRotation="90"/>
      <protection/>
    </xf>
    <xf numFmtId="180" fontId="13" fillId="0" borderId="15" xfId="0" applyNumberFormat="1" applyFont="1" applyFill="1" applyBorder="1" applyAlignment="1" applyProtection="1">
      <alignment horizontal="center" vertical="center"/>
      <protection/>
    </xf>
    <xf numFmtId="180" fontId="13" fillId="0" borderId="16" xfId="0" applyNumberFormat="1" applyFont="1" applyFill="1" applyBorder="1" applyAlignment="1" applyProtection="1">
      <alignment horizontal="center" vertical="center"/>
      <protection/>
    </xf>
    <xf numFmtId="180" fontId="14" fillId="0" borderId="16" xfId="0" applyNumberFormat="1" applyFont="1" applyFill="1" applyBorder="1" applyAlignment="1" applyProtection="1">
      <alignment horizontal="center" vertical="center"/>
      <protection/>
    </xf>
    <xf numFmtId="180" fontId="14" fillId="0" borderId="16" xfId="0" applyNumberFormat="1" applyFont="1" applyFill="1" applyBorder="1" applyAlignment="1" applyProtection="1">
      <alignment horizontal="center" vertical="center" wrapText="1"/>
      <protection/>
    </xf>
    <xf numFmtId="180" fontId="13" fillId="0" borderId="16" xfId="0" applyNumberFormat="1" applyFont="1" applyFill="1" applyBorder="1" applyAlignment="1" applyProtection="1">
      <alignment horizontal="center" vertical="center" wrapText="1"/>
      <protection/>
    </xf>
    <xf numFmtId="180" fontId="13" fillId="0" borderId="17" xfId="0" applyNumberFormat="1" applyFont="1" applyFill="1" applyBorder="1" applyAlignment="1" applyProtection="1">
      <alignment horizontal="center" vertical="center"/>
      <protection/>
    </xf>
    <xf numFmtId="180" fontId="13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0" xfId="0" applyNumberFormat="1" applyFont="1" applyAlignment="1">
      <alignment/>
    </xf>
    <xf numFmtId="183" fontId="5" fillId="0" borderId="10" xfId="0" applyNumberFormat="1" applyFont="1" applyFill="1" applyBorder="1" applyAlignment="1" applyProtection="1">
      <alignment horizontal="center" vertical="center"/>
      <protection/>
    </xf>
    <xf numFmtId="183" fontId="18" fillId="0" borderId="10" xfId="0" applyNumberFormat="1" applyFont="1" applyFill="1" applyBorder="1" applyAlignment="1" applyProtection="1">
      <alignment horizontal="center" vertical="center"/>
      <protection/>
    </xf>
    <xf numFmtId="183" fontId="5" fillId="33" borderId="10" xfId="0" applyNumberFormat="1" applyFont="1" applyFill="1" applyBorder="1" applyAlignment="1" applyProtection="1">
      <alignment horizontal="center" vertical="center"/>
      <protection/>
    </xf>
    <xf numFmtId="183" fontId="5" fillId="34" borderId="10" xfId="0" applyNumberFormat="1" applyFont="1" applyFill="1" applyBorder="1" applyAlignment="1" applyProtection="1">
      <alignment horizontal="center" vertical="center"/>
      <protection/>
    </xf>
    <xf numFmtId="183" fontId="12" fillId="0" borderId="10" xfId="0" applyNumberFormat="1" applyFont="1" applyFill="1" applyBorder="1" applyAlignment="1" applyProtection="1">
      <alignment horizontal="center" vertical="center"/>
      <protection/>
    </xf>
    <xf numFmtId="183" fontId="19" fillId="0" borderId="10" xfId="0" applyNumberFormat="1" applyFont="1" applyFill="1" applyBorder="1" applyAlignment="1" applyProtection="1">
      <alignment horizontal="center" vertical="center"/>
      <protection/>
    </xf>
    <xf numFmtId="183" fontId="20" fillId="0" borderId="10" xfId="0" applyNumberFormat="1" applyFont="1" applyFill="1" applyBorder="1" applyAlignment="1" applyProtection="1">
      <alignment horizontal="center" vertical="center"/>
      <protection/>
    </xf>
    <xf numFmtId="183" fontId="2" fillId="0" borderId="19" xfId="0" applyNumberFormat="1" applyFont="1" applyFill="1" applyBorder="1" applyAlignment="1" applyProtection="1">
      <alignment horizontal="center" vertical="center"/>
      <protection/>
    </xf>
    <xf numFmtId="183" fontId="2" fillId="0" borderId="20" xfId="0" applyNumberFormat="1" applyFont="1" applyFill="1" applyBorder="1" applyAlignment="1" applyProtection="1">
      <alignment horizontal="center" vertical="center"/>
      <protection/>
    </xf>
    <xf numFmtId="183" fontId="2" fillId="0" borderId="21" xfId="0" applyNumberFormat="1" applyFont="1" applyFill="1" applyBorder="1" applyAlignment="1" applyProtection="1">
      <alignment horizontal="center" vertical="center"/>
      <protection/>
    </xf>
    <xf numFmtId="183" fontId="2" fillId="0" borderId="22" xfId="0" applyNumberFormat="1" applyFont="1" applyFill="1" applyBorder="1" applyAlignment="1" applyProtection="1">
      <alignment horizontal="center" vertical="center"/>
      <protection/>
    </xf>
    <xf numFmtId="183" fontId="2" fillId="0" borderId="23" xfId="0" applyNumberFormat="1" applyFont="1" applyFill="1" applyBorder="1" applyAlignment="1" applyProtection="1">
      <alignment horizontal="center" vertical="center"/>
      <protection/>
    </xf>
    <xf numFmtId="183" fontId="12" fillId="0" borderId="22" xfId="0" applyNumberFormat="1" applyFont="1" applyFill="1" applyBorder="1" applyAlignment="1" applyProtection="1">
      <alignment horizontal="center" vertical="center"/>
      <protection/>
    </xf>
    <xf numFmtId="183" fontId="20" fillId="0" borderId="23" xfId="0" applyNumberFormat="1" applyFont="1" applyFill="1" applyBorder="1" applyAlignment="1" applyProtection="1">
      <alignment horizontal="center" vertical="center"/>
      <protection/>
    </xf>
    <xf numFmtId="183" fontId="12" fillId="0" borderId="23" xfId="0" applyNumberFormat="1" applyFont="1" applyFill="1" applyBorder="1" applyAlignment="1" applyProtection="1">
      <alignment horizontal="center" vertical="center"/>
      <protection/>
    </xf>
    <xf numFmtId="183" fontId="5" fillId="0" borderId="23" xfId="0" applyNumberFormat="1" applyFont="1" applyFill="1" applyBorder="1" applyAlignment="1" applyProtection="1">
      <alignment horizontal="center" vertical="center"/>
      <protection/>
    </xf>
    <xf numFmtId="183" fontId="2" fillId="0" borderId="24" xfId="0" applyNumberFormat="1" applyFont="1" applyFill="1" applyBorder="1" applyAlignment="1" applyProtection="1">
      <alignment horizontal="center" vertical="center"/>
      <protection/>
    </xf>
    <xf numFmtId="183" fontId="5" fillId="0" borderId="12" xfId="0" applyNumberFormat="1" applyFont="1" applyFill="1" applyBorder="1" applyAlignment="1" applyProtection="1">
      <alignment horizontal="center" vertical="center"/>
      <protection/>
    </xf>
    <xf numFmtId="183" fontId="5" fillId="0" borderId="14" xfId="0" applyNumberFormat="1" applyFont="1" applyFill="1" applyBorder="1" applyAlignment="1" applyProtection="1">
      <alignment horizontal="center" vertical="center"/>
      <protection/>
    </xf>
    <xf numFmtId="183" fontId="5" fillId="35" borderId="12" xfId="0" applyNumberFormat="1" applyFont="1" applyFill="1" applyBorder="1" applyAlignment="1" applyProtection="1">
      <alignment horizontal="center" vertical="center"/>
      <protection/>
    </xf>
    <xf numFmtId="183" fontId="2" fillId="35" borderId="24" xfId="0" applyNumberFormat="1" applyFont="1" applyFill="1" applyBorder="1" applyAlignment="1" applyProtection="1">
      <alignment horizontal="center" vertical="center"/>
      <protection/>
    </xf>
    <xf numFmtId="183" fontId="5" fillId="35" borderId="14" xfId="0" applyNumberFormat="1" applyFont="1" applyFill="1" applyBorder="1" applyAlignment="1" applyProtection="1">
      <alignment horizontal="center" vertical="center"/>
      <protection/>
    </xf>
    <xf numFmtId="183" fontId="2" fillId="0" borderId="25" xfId="0" applyNumberFormat="1" applyFont="1" applyFill="1" applyBorder="1" applyAlignment="1" applyProtection="1">
      <alignment horizontal="center" vertical="center"/>
      <protection/>
    </xf>
    <xf numFmtId="183" fontId="12" fillId="0" borderId="25" xfId="0" applyNumberFormat="1" applyFont="1" applyFill="1" applyBorder="1" applyAlignment="1" applyProtection="1">
      <alignment horizontal="center" vertical="center"/>
      <protection/>
    </xf>
    <xf numFmtId="183" fontId="2" fillId="0" borderId="26" xfId="0" applyNumberFormat="1" applyFont="1" applyFill="1" applyBorder="1" applyAlignment="1" applyProtection="1">
      <alignment horizontal="center" vertical="center"/>
      <protection/>
    </xf>
    <xf numFmtId="183" fontId="12" fillId="36" borderId="10" xfId="0" applyNumberFormat="1" applyFont="1" applyFill="1" applyBorder="1" applyAlignment="1" applyProtection="1">
      <alignment horizontal="center" vertical="center"/>
      <protection/>
    </xf>
    <xf numFmtId="183" fontId="2" fillId="36" borderId="10" xfId="0" applyNumberFormat="1" applyFont="1" applyFill="1" applyBorder="1" applyAlignment="1" applyProtection="1">
      <alignment horizontal="center" vertical="center"/>
      <protection/>
    </xf>
    <xf numFmtId="183" fontId="5" fillId="36" borderId="10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15" fillId="0" borderId="0" xfId="0" applyNumberFormat="1" applyFont="1" applyFill="1" applyAlignment="1" applyProtection="1">
      <alignment horizontal="center"/>
      <protection/>
    </xf>
    <xf numFmtId="180" fontId="5" fillId="0" borderId="27" xfId="0" applyNumberFormat="1" applyFont="1" applyFill="1" applyBorder="1" applyAlignment="1" applyProtection="1">
      <alignment horizontal="center" vertical="center" wrapText="1"/>
      <protection/>
    </xf>
    <xf numFmtId="180" fontId="5" fillId="0" borderId="28" xfId="0" applyNumberFormat="1" applyFont="1" applyFill="1" applyBorder="1" applyAlignment="1" applyProtection="1">
      <alignment horizontal="center" vertical="center" wrapText="1"/>
      <protection/>
    </xf>
    <xf numFmtId="180" fontId="5" fillId="0" borderId="29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 textRotation="90"/>
      <protection/>
    </xf>
    <xf numFmtId="180" fontId="16" fillId="0" borderId="0" xfId="0" applyNumberFormat="1" applyFont="1" applyFill="1" applyAlignment="1" applyProtection="1">
      <alignment horizontal="center"/>
      <protection/>
    </xf>
    <xf numFmtId="180" fontId="17" fillId="0" borderId="0" xfId="0" applyNumberFormat="1" applyFont="1" applyFill="1" applyAlignment="1" applyProtection="1">
      <alignment horizontal="center"/>
      <protection/>
    </xf>
    <xf numFmtId="180" fontId="13" fillId="0" borderId="30" xfId="0" applyNumberFormat="1" applyFont="1" applyFill="1" applyBorder="1" applyAlignment="1" applyProtection="1">
      <alignment horizontal="center" vertical="center" wrapText="1"/>
      <protection/>
    </xf>
    <xf numFmtId="180" fontId="13" fillId="0" borderId="31" xfId="0" applyNumberFormat="1" applyFont="1" applyFill="1" applyBorder="1" applyAlignment="1" applyProtection="1">
      <alignment horizontal="center" vertical="center" wrapText="1"/>
      <protection/>
    </xf>
    <xf numFmtId="180" fontId="13" fillId="0" borderId="32" xfId="0" applyNumberFormat="1" applyFont="1" applyFill="1" applyBorder="1" applyAlignment="1" applyProtection="1">
      <alignment horizontal="center" vertical="center" wrapText="1"/>
      <protection/>
    </xf>
    <xf numFmtId="180" fontId="13" fillId="0" borderId="33" xfId="0" applyNumberFormat="1" applyFont="1" applyFill="1" applyBorder="1" applyAlignment="1" applyProtection="1">
      <alignment horizontal="center" vertical="center"/>
      <protection/>
    </xf>
    <xf numFmtId="180" fontId="13" fillId="0" borderId="34" xfId="0" applyNumberFormat="1" applyFont="1" applyFill="1" applyBorder="1" applyAlignment="1" applyProtection="1">
      <alignment horizontal="center" vertical="center"/>
      <protection/>
    </xf>
    <xf numFmtId="180" fontId="13" fillId="0" borderId="35" xfId="0" applyNumberFormat="1" applyFont="1" applyFill="1" applyBorder="1" applyAlignment="1" applyProtection="1">
      <alignment horizontal="center" vertical="center"/>
      <protection/>
    </xf>
    <xf numFmtId="180" fontId="13" fillId="0" borderId="36" xfId="0" applyNumberFormat="1" applyFont="1" applyFill="1" applyBorder="1" applyAlignment="1" applyProtection="1">
      <alignment horizontal="center" vertical="center" textRotation="90"/>
      <protection/>
    </xf>
    <xf numFmtId="180" fontId="13" fillId="0" borderId="37" xfId="0" applyNumberFormat="1" applyFont="1" applyFill="1" applyBorder="1" applyAlignment="1" applyProtection="1">
      <alignment horizontal="center" vertical="center" textRotation="90"/>
      <protection/>
    </xf>
    <xf numFmtId="180" fontId="13" fillId="0" borderId="38" xfId="0" applyNumberFormat="1" applyFont="1" applyFill="1" applyBorder="1" applyAlignment="1" applyProtection="1">
      <alignment horizontal="center" vertical="center" textRotation="90"/>
      <protection/>
    </xf>
    <xf numFmtId="180" fontId="13" fillId="0" borderId="39" xfId="0" applyNumberFormat="1" applyFont="1" applyFill="1" applyBorder="1" applyAlignment="1" applyProtection="1">
      <alignment horizontal="center" vertical="center" textRotation="90"/>
      <protection/>
    </xf>
    <xf numFmtId="180" fontId="13" fillId="0" borderId="40" xfId="0" applyNumberFormat="1" applyFont="1" applyFill="1" applyBorder="1" applyAlignment="1" applyProtection="1">
      <alignment horizontal="center" vertical="center" textRotation="90"/>
      <protection/>
    </xf>
    <xf numFmtId="180" fontId="13" fillId="0" borderId="41" xfId="0" applyNumberFormat="1" applyFont="1" applyFill="1" applyBorder="1" applyAlignment="1" applyProtection="1">
      <alignment horizontal="center" vertical="center" textRotation="90"/>
      <protection/>
    </xf>
    <xf numFmtId="180" fontId="13" fillId="0" borderId="42" xfId="0" applyNumberFormat="1" applyFont="1" applyFill="1" applyBorder="1" applyAlignment="1" applyProtection="1">
      <alignment horizontal="center" vertical="center" textRotation="90"/>
      <protection/>
    </xf>
    <xf numFmtId="180" fontId="13" fillId="0" borderId="43" xfId="0" applyNumberFormat="1" applyFont="1" applyFill="1" applyBorder="1" applyAlignment="1" applyProtection="1">
      <alignment horizontal="center" vertical="center"/>
      <protection/>
    </xf>
    <xf numFmtId="180" fontId="13" fillId="0" borderId="44" xfId="0" applyNumberFormat="1" applyFont="1" applyFill="1" applyBorder="1" applyAlignment="1" applyProtection="1">
      <alignment horizontal="center" vertical="center"/>
      <protection/>
    </xf>
    <xf numFmtId="180" fontId="13" fillId="0" borderId="45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view="pageBreakPreview" zoomScale="60" zoomScalePageLayoutView="0" workbookViewId="0" topLeftCell="A1">
      <selection activeCell="A1" sqref="A1:X22"/>
    </sheetView>
  </sheetViews>
  <sheetFormatPr defaultColWidth="8.796875" defaultRowHeight="18.75"/>
  <cols>
    <col min="1" max="1" width="28.296875" style="0" customWidth="1"/>
    <col min="2" max="2" width="10.8984375" style="0" customWidth="1"/>
    <col min="3" max="3" width="8.296875" style="0" customWidth="1"/>
    <col min="4" max="6" width="7.5" style="0" customWidth="1"/>
    <col min="8" max="8" width="9.19921875" style="0" customWidth="1"/>
    <col min="9" max="9" width="7.69921875" style="0" customWidth="1"/>
    <col min="17" max="17" width="7.3984375" style="0" customWidth="1"/>
    <col min="24" max="24" width="8.8984375" style="0" customWidth="1"/>
  </cols>
  <sheetData>
    <row r="1" spans="1:24" ht="42" customHeight="1">
      <c r="A1" s="62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8.75">
      <c r="A2" s="20"/>
      <c r="B2" s="1"/>
      <c r="C2" s="1"/>
      <c r="D2" s="2"/>
      <c r="E2" s="2"/>
      <c r="F2" s="2"/>
      <c r="G2" s="3"/>
      <c r="H2" s="4"/>
      <c r="I2" s="4"/>
      <c r="J2" s="4"/>
      <c r="K2" s="4"/>
      <c r="L2" s="2"/>
      <c r="M2" s="1"/>
      <c r="N2" s="4"/>
      <c r="O2" s="4"/>
      <c r="P2" s="5"/>
      <c r="Q2" s="2"/>
      <c r="R2" s="2"/>
      <c r="S2" s="2"/>
      <c r="T2" s="6" t="s">
        <v>37</v>
      </c>
      <c r="U2" s="2"/>
      <c r="V2" s="2"/>
      <c r="W2" s="2"/>
      <c r="X2" s="2"/>
    </row>
    <row r="3" spans="1:24" ht="33.75" customHeight="1">
      <c r="A3" s="64" t="s">
        <v>0</v>
      </c>
      <c r="B3" s="67" t="s">
        <v>1</v>
      </c>
      <c r="C3" s="67"/>
      <c r="D3" s="67"/>
      <c r="E3" s="67"/>
      <c r="F3" s="67"/>
      <c r="G3" s="67"/>
      <c r="H3" s="67" t="s">
        <v>2</v>
      </c>
      <c r="I3" s="67"/>
      <c r="J3" s="67"/>
      <c r="K3" s="67"/>
      <c r="L3" s="67"/>
      <c r="M3" s="67"/>
      <c r="N3" s="67"/>
      <c r="O3" s="67"/>
      <c r="P3" s="67"/>
      <c r="Q3" s="67" t="s">
        <v>3</v>
      </c>
      <c r="R3" s="67"/>
      <c r="S3" s="67"/>
      <c r="T3" s="67"/>
      <c r="U3" s="67"/>
      <c r="V3" s="67"/>
      <c r="W3" s="67"/>
      <c r="X3" s="68" t="s">
        <v>4</v>
      </c>
    </row>
    <row r="4" spans="1:24" ht="33.75" customHeight="1">
      <c r="A4" s="65"/>
      <c r="B4" s="68" t="s">
        <v>5</v>
      </c>
      <c r="C4" s="15" t="s">
        <v>6</v>
      </c>
      <c r="D4" s="15"/>
      <c r="E4" s="15"/>
      <c r="F4" s="15"/>
      <c r="G4" s="15"/>
      <c r="H4" s="68" t="s">
        <v>5</v>
      </c>
      <c r="I4" s="15" t="s">
        <v>6</v>
      </c>
      <c r="J4" s="15"/>
      <c r="K4" s="15"/>
      <c r="L4" s="15"/>
      <c r="M4" s="15"/>
      <c r="N4" s="15"/>
      <c r="O4" s="15"/>
      <c r="P4" s="15"/>
      <c r="Q4" s="68" t="s">
        <v>5</v>
      </c>
      <c r="R4" s="15"/>
      <c r="S4" s="15" t="s">
        <v>6</v>
      </c>
      <c r="T4" s="15"/>
      <c r="U4" s="15"/>
      <c r="V4" s="15"/>
      <c r="W4" s="15"/>
      <c r="X4" s="68"/>
    </row>
    <row r="5" spans="1:24" ht="63">
      <c r="A5" s="66"/>
      <c r="B5" s="68"/>
      <c r="C5" s="7" t="s">
        <v>7</v>
      </c>
      <c r="D5" s="8" t="s">
        <v>8</v>
      </c>
      <c r="E5" s="8" t="s">
        <v>23</v>
      </c>
      <c r="F5" s="8" t="s">
        <v>24</v>
      </c>
      <c r="G5" s="9" t="s">
        <v>15</v>
      </c>
      <c r="H5" s="68"/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25</v>
      </c>
      <c r="P5" s="7" t="s">
        <v>15</v>
      </c>
      <c r="Q5" s="68"/>
      <c r="R5" s="7" t="s">
        <v>16</v>
      </c>
      <c r="S5" s="7" t="s">
        <v>17</v>
      </c>
      <c r="T5" s="7" t="s">
        <v>18</v>
      </c>
      <c r="U5" s="8" t="s">
        <v>19</v>
      </c>
      <c r="V5" s="8" t="s">
        <v>26</v>
      </c>
      <c r="W5" s="7" t="s">
        <v>15</v>
      </c>
      <c r="X5" s="68"/>
    </row>
    <row r="6" spans="1:27" ht="34.5" customHeight="1">
      <c r="A6" s="16" t="s">
        <v>20</v>
      </c>
      <c r="B6" s="13">
        <f aca="true" t="shared" si="0" ref="B6:B11">SUM(C6:G6)</f>
        <v>2227</v>
      </c>
      <c r="C6" s="13">
        <f>C8+C9</f>
        <v>187</v>
      </c>
      <c r="D6" s="13">
        <f>D8+D9</f>
        <v>421</v>
      </c>
      <c r="E6" s="13">
        <f>E8+E9</f>
        <v>0</v>
      </c>
      <c r="F6" s="13">
        <f>F8+F9</f>
        <v>1619</v>
      </c>
      <c r="G6" s="13">
        <f>G8+G9</f>
        <v>0</v>
      </c>
      <c r="H6" s="13">
        <f aca="true" t="shared" si="1" ref="H6:H11">SUM(I6:P6)</f>
        <v>31114</v>
      </c>
      <c r="I6" s="13">
        <f>I8+I9</f>
        <v>2576</v>
      </c>
      <c r="J6" s="13">
        <f aca="true" t="shared" si="2" ref="J6:P6">J8+J9</f>
        <v>20973</v>
      </c>
      <c r="K6" s="13">
        <f t="shared" si="2"/>
        <v>523</v>
      </c>
      <c r="L6" s="13">
        <f t="shared" si="2"/>
        <v>915</v>
      </c>
      <c r="M6" s="13">
        <f t="shared" si="2"/>
        <v>5169</v>
      </c>
      <c r="N6" s="13">
        <f t="shared" si="2"/>
        <v>851</v>
      </c>
      <c r="O6" s="13">
        <f t="shared" si="2"/>
        <v>16</v>
      </c>
      <c r="P6" s="13">
        <f t="shared" si="2"/>
        <v>91</v>
      </c>
      <c r="Q6" s="13">
        <f aca="true" t="shared" si="3" ref="Q6:Q11">SUM(R6:W6)</f>
        <v>789</v>
      </c>
      <c r="R6" s="13">
        <f aca="true" t="shared" si="4" ref="R6:W6">R8+R9</f>
        <v>288</v>
      </c>
      <c r="S6" s="13">
        <f t="shared" si="4"/>
        <v>325</v>
      </c>
      <c r="T6" s="13">
        <f t="shared" si="4"/>
        <v>62</v>
      </c>
      <c r="U6" s="13">
        <f t="shared" si="4"/>
        <v>0</v>
      </c>
      <c r="V6" s="13">
        <f t="shared" si="4"/>
        <v>114</v>
      </c>
      <c r="W6" s="13">
        <f t="shared" si="4"/>
        <v>0</v>
      </c>
      <c r="X6" s="21">
        <f>SUM(B6,H6,Q6)</f>
        <v>34130</v>
      </c>
      <c r="AA6" s="12"/>
    </row>
    <row r="7" spans="1:24" ht="33.75" customHeight="1">
      <c r="A7" s="14" t="s">
        <v>22</v>
      </c>
      <c r="B7" s="13">
        <f t="shared" si="0"/>
        <v>0</v>
      </c>
      <c r="C7" s="13"/>
      <c r="D7" s="13"/>
      <c r="E7" s="13"/>
      <c r="F7" s="13"/>
      <c r="G7" s="13"/>
      <c r="H7" s="13">
        <f t="shared" si="1"/>
        <v>0</v>
      </c>
      <c r="I7" s="13"/>
      <c r="J7" s="13"/>
      <c r="K7" s="13"/>
      <c r="L7" s="13"/>
      <c r="M7" s="13"/>
      <c r="N7" s="13"/>
      <c r="O7" s="13"/>
      <c r="P7" s="13"/>
      <c r="Q7" s="13">
        <f t="shared" si="3"/>
        <v>0</v>
      </c>
      <c r="R7" s="13"/>
      <c r="S7" s="13"/>
      <c r="T7" s="13"/>
      <c r="U7" s="13"/>
      <c r="V7" s="13"/>
      <c r="W7" s="13"/>
      <c r="X7" s="21">
        <f aca="true" t="shared" si="5" ref="X7:X20">SUM(B7,H7,Q7)</f>
        <v>0</v>
      </c>
    </row>
    <row r="8" spans="1:24" ht="34.5" customHeight="1">
      <c r="A8" s="17" t="s">
        <v>21</v>
      </c>
      <c r="B8" s="13">
        <f t="shared" si="0"/>
        <v>1538</v>
      </c>
      <c r="C8" s="13">
        <f>SUM(C17:C20)</f>
        <v>107</v>
      </c>
      <c r="D8" s="13">
        <f aca="true" t="shared" si="6" ref="D8:W8">SUM(D17:D20)</f>
        <v>193</v>
      </c>
      <c r="E8" s="13">
        <f t="shared" si="6"/>
        <v>0</v>
      </c>
      <c r="F8" s="13">
        <f t="shared" si="6"/>
        <v>1238</v>
      </c>
      <c r="G8" s="13">
        <f t="shared" si="6"/>
        <v>0</v>
      </c>
      <c r="H8" s="13">
        <f t="shared" si="1"/>
        <v>11640</v>
      </c>
      <c r="I8" s="13">
        <f t="shared" si="6"/>
        <v>1073</v>
      </c>
      <c r="J8" s="13">
        <f t="shared" si="6"/>
        <v>9517</v>
      </c>
      <c r="K8" s="13">
        <f t="shared" si="6"/>
        <v>149</v>
      </c>
      <c r="L8" s="13">
        <f t="shared" si="6"/>
        <v>180</v>
      </c>
      <c r="M8" s="13">
        <f t="shared" si="6"/>
        <v>452</v>
      </c>
      <c r="N8" s="13">
        <f t="shared" si="6"/>
        <v>254</v>
      </c>
      <c r="O8" s="13">
        <f t="shared" si="6"/>
        <v>0</v>
      </c>
      <c r="P8" s="13">
        <f t="shared" si="6"/>
        <v>15</v>
      </c>
      <c r="Q8" s="13">
        <f t="shared" si="3"/>
        <v>64</v>
      </c>
      <c r="R8" s="13">
        <f t="shared" si="6"/>
        <v>2</v>
      </c>
      <c r="S8" s="13">
        <f t="shared" si="6"/>
        <v>60</v>
      </c>
      <c r="T8" s="13">
        <f t="shared" si="6"/>
        <v>2</v>
      </c>
      <c r="U8" s="13">
        <f t="shared" si="6"/>
        <v>0</v>
      </c>
      <c r="V8" s="13">
        <f t="shared" si="6"/>
        <v>0</v>
      </c>
      <c r="W8" s="13">
        <f t="shared" si="6"/>
        <v>0</v>
      </c>
      <c r="X8" s="21">
        <f t="shared" si="5"/>
        <v>13242</v>
      </c>
    </row>
    <row r="9" spans="1:24" ht="34.5" customHeight="1">
      <c r="A9" s="17" t="s">
        <v>40</v>
      </c>
      <c r="B9" s="13">
        <f t="shared" si="0"/>
        <v>689</v>
      </c>
      <c r="C9" s="13">
        <f>SUM(C10:C11)</f>
        <v>80</v>
      </c>
      <c r="D9" s="13">
        <f aca="true" t="shared" si="7" ref="D9:W9">SUM(D10:D11)</f>
        <v>228</v>
      </c>
      <c r="E9" s="13">
        <f t="shared" si="7"/>
        <v>0</v>
      </c>
      <c r="F9" s="13">
        <f t="shared" si="7"/>
        <v>381</v>
      </c>
      <c r="G9" s="13">
        <f t="shared" si="7"/>
        <v>0</v>
      </c>
      <c r="H9" s="13">
        <f t="shared" si="1"/>
        <v>19474</v>
      </c>
      <c r="I9" s="13">
        <f t="shared" si="7"/>
        <v>1503</v>
      </c>
      <c r="J9" s="13">
        <f t="shared" si="7"/>
        <v>11456</v>
      </c>
      <c r="K9" s="13">
        <f t="shared" si="7"/>
        <v>374</v>
      </c>
      <c r="L9" s="13">
        <f t="shared" si="7"/>
        <v>735</v>
      </c>
      <c r="M9" s="13">
        <f t="shared" si="7"/>
        <v>4717</v>
      </c>
      <c r="N9" s="13">
        <f t="shared" si="7"/>
        <v>597</v>
      </c>
      <c r="O9" s="13">
        <f t="shared" si="7"/>
        <v>16</v>
      </c>
      <c r="P9" s="13">
        <f t="shared" si="7"/>
        <v>76</v>
      </c>
      <c r="Q9" s="13">
        <f t="shared" si="3"/>
        <v>725</v>
      </c>
      <c r="R9" s="13">
        <f t="shared" si="7"/>
        <v>286</v>
      </c>
      <c r="S9" s="13">
        <f t="shared" si="7"/>
        <v>265</v>
      </c>
      <c r="T9" s="13">
        <f t="shared" si="7"/>
        <v>60</v>
      </c>
      <c r="U9" s="13">
        <f t="shared" si="7"/>
        <v>0</v>
      </c>
      <c r="V9" s="13">
        <f t="shared" si="7"/>
        <v>114</v>
      </c>
      <c r="W9" s="13">
        <f t="shared" si="7"/>
        <v>0</v>
      </c>
      <c r="X9" s="21">
        <f t="shared" si="5"/>
        <v>20888</v>
      </c>
    </row>
    <row r="10" spans="1:24" ht="39.75" customHeight="1">
      <c r="A10" s="19" t="s">
        <v>38</v>
      </c>
      <c r="B10" s="38">
        <f t="shared" si="0"/>
        <v>579</v>
      </c>
      <c r="C10" s="59">
        <v>68</v>
      </c>
      <c r="D10" s="59">
        <v>193</v>
      </c>
      <c r="E10" s="59"/>
      <c r="F10" s="59">
        <v>318</v>
      </c>
      <c r="G10" s="59"/>
      <c r="H10" s="38">
        <f t="shared" si="1"/>
        <v>14687</v>
      </c>
      <c r="I10" s="59">
        <v>1131</v>
      </c>
      <c r="J10" s="59">
        <v>8585</v>
      </c>
      <c r="K10" s="59">
        <v>281</v>
      </c>
      <c r="L10" s="59">
        <v>550</v>
      </c>
      <c r="M10" s="59">
        <v>3631</v>
      </c>
      <c r="N10" s="59">
        <v>440</v>
      </c>
      <c r="O10" s="59">
        <v>12</v>
      </c>
      <c r="P10" s="59">
        <v>57</v>
      </c>
      <c r="Q10" s="38">
        <f t="shared" si="3"/>
        <v>609</v>
      </c>
      <c r="R10" s="59">
        <v>239</v>
      </c>
      <c r="S10" s="59">
        <v>225</v>
      </c>
      <c r="T10" s="59">
        <v>51</v>
      </c>
      <c r="U10" s="59"/>
      <c r="V10" s="59">
        <v>94</v>
      </c>
      <c r="W10" s="59"/>
      <c r="X10" s="39">
        <f t="shared" si="5"/>
        <v>15875</v>
      </c>
    </row>
    <row r="11" spans="1:24" ht="40.5" customHeight="1">
      <c r="A11" s="19" t="s">
        <v>39</v>
      </c>
      <c r="B11" s="38">
        <f t="shared" si="0"/>
        <v>110</v>
      </c>
      <c r="C11" s="59">
        <v>12</v>
      </c>
      <c r="D11" s="59">
        <v>35</v>
      </c>
      <c r="E11" s="59"/>
      <c r="F11" s="59">
        <v>63</v>
      </c>
      <c r="G11" s="59"/>
      <c r="H11" s="38">
        <f t="shared" si="1"/>
        <v>4787</v>
      </c>
      <c r="I11" s="59">
        <v>372</v>
      </c>
      <c r="J11" s="59">
        <v>2871</v>
      </c>
      <c r="K11" s="59">
        <v>93</v>
      </c>
      <c r="L11" s="59">
        <v>185</v>
      </c>
      <c r="M11" s="59">
        <v>1086</v>
      </c>
      <c r="N11" s="59">
        <v>157</v>
      </c>
      <c r="O11" s="59">
        <v>4</v>
      </c>
      <c r="P11" s="59">
        <v>19</v>
      </c>
      <c r="Q11" s="38">
        <f t="shared" si="3"/>
        <v>116</v>
      </c>
      <c r="R11" s="59">
        <v>47</v>
      </c>
      <c r="S11" s="59">
        <v>40</v>
      </c>
      <c r="T11" s="59">
        <v>9</v>
      </c>
      <c r="U11" s="59"/>
      <c r="V11" s="59">
        <v>20</v>
      </c>
      <c r="W11" s="59"/>
      <c r="X11" s="39">
        <f t="shared" si="5"/>
        <v>5013</v>
      </c>
    </row>
    <row r="12" spans="1:24" ht="91.5" customHeight="1">
      <c r="A12" s="18" t="s">
        <v>30</v>
      </c>
      <c r="B12" s="13">
        <f aca="true" t="shared" si="8" ref="B12:B20">SUM(C12:G12)</f>
        <v>1538</v>
      </c>
      <c r="C12" s="13">
        <f>SUM(C13:C15)</f>
        <v>107</v>
      </c>
      <c r="D12" s="13">
        <f aca="true" t="shared" si="9" ref="D12:W12">SUM(D13:D15)</f>
        <v>193</v>
      </c>
      <c r="E12" s="13">
        <f t="shared" si="9"/>
        <v>0</v>
      </c>
      <c r="F12" s="13">
        <f t="shared" si="9"/>
        <v>1238</v>
      </c>
      <c r="G12" s="13">
        <f t="shared" si="9"/>
        <v>0</v>
      </c>
      <c r="H12" s="13">
        <f aca="true" t="shared" si="10" ref="H12:H20">SUM(I12:P12)</f>
        <v>11640</v>
      </c>
      <c r="I12" s="13">
        <f t="shared" si="9"/>
        <v>1073</v>
      </c>
      <c r="J12" s="13">
        <f t="shared" si="9"/>
        <v>9517</v>
      </c>
      <c r="K12" s="13">
        <f t="shared" si="9"/>
        <v>149</v>
      </c>
      <c r="L12" s="13">
        <f t="shared" si="9"/>
        <v>180</v>
      </c>
      <c r="M12" s="13">
        <f t="shared" si="9"/>
        <v>452</v>
      </c>
      <c r="N12" s="13">
        <f t="shared" si="9"/>
        <v>254</v>
      </c>
      <c r="O12" s="13">
        <f t="shared" si="9"/>
        <v>0</v>
      </c>
      <c r="P12" s="13">
        <f t="shared" si="9"/>
        <v>15</v>
      </c>
      <c r="Q12" s="13">
        <f aca="true" t="shared" si="11" ref="Q12:Q20">SUM(R12:W12)</f>
        <v>64</v>
      </c>
      <c r="R12" s="13">
        <f t="shared" si="9"/>
        <v>2</v>
      </c>
      <c r="S12" s="13">
        <f t="shared" si="9"/>
        <v>60</v>
      </c>
      <c r="T12" s="13">
        <f t="shared" si="9"/>
        <v>2</v>
      </c>
      <c r="U12" s="13">
        <f t="shared" si="9"/>
        <v>0</v>
      </c>
      <c r="V12" s="13">
        <f t="shared" si="9"/>
        <v>0</v>
      </c>
      <c r="W12" s="13">
        <f t="shared" si="9"/>
        <v>0</v>
      </c>
      <c r="X12" s="21">
        <f t="shared" si="5"/>
        <v>13242</v>
      </c>
    </row>
    <row r="13" spans="1:24" ht="34.5" customHeight="1">
      <c r="A13" s="19" t="s">
        <v>27</v>
      </c>
      <c r="B13" s="13">
        <f t="shared" si="8"/>
        <v>1110</v>
      </c>
      <c r="C13" s="60">
        <v>80</v>
      </c>
      <c r="D13" s="60">
        <v>108</v>
      </c>
      <c r="E13" s="60"/>
      <c r="F13" s="60">
        <v>922</v>
      </c>
      <c r="G13" s="60"/>
      <c r="H13" s="13">
        <f t="shared" si="10"/>
        <v>10820</v>
      </c>
      <c r="I13" s="60">
        <v>1002</v>
      </c>
      <c r="J13" s="60">
        <v>8938</v>
      </c>
      <c r="K13" s="60">
        <v>104</v>
      </c>
      <c r="L13" s="60">
        <v>150</v>
      </c>
      <c r="M13" s="60">
        <v>402</v>
      </c>
      <c r="N13" s="60">
        <v>210</v>
      </c>
      <c r="O13" s="60"/>
      <c r="P13" s="60">
        <v>14</v>
      </c>
      <c r="Q13" s="13">
        <f t="shared" si="11"/>
        <v>48</v>
      </c>
      <c r="R13" s="60">
        <v>2</v>
      </c>
      <c r="S13" s="60">
        <v>44</v>
      </c>
      <c r="T13" s="60">
        <v>2</v>
      </c>
      <c r="U13" s="60"/>
      <c r="V13" s="60"/>
      <c r="W13" s="60"/>
      <c r="X13" s="21">
        <f t="shared" si="5"/>
        <v>11978</v>
      </c>
    </row>
    <row r="14" spans="1:24" ht="34.5" customHeight="1">
      <c r="A14" s="19" t="s">
        <v>28</v>
      </c>
      <c r="B14" s="13">
        <f t="shared" si="8"/>
        <v>426</v>
      </c>
      <c r="C14" s="60">
        <v>27</v>
      </c>
      <c r="D14" s="60">
        <v>84</v>
      </c>
      <c r="E14" s="60"/>
      <c r="F14" s="60">
        <v>315</v>
      </c>
      <c r="G14" s="60"/>
      <c r="H14" s="13">
        <f t="shared" si="10"/>
        <v>817</v>
      </c>
      <c r="I14" s="60">
        <v>71</v>
      </c>
      <c r="J14" s="60">
        <v>576</v>
      </c>
      <c r="K14" s="60">
        <v>45</v>
      </c>
      <c r="L14" s="60">
        <v>30</v>
      </c>
      <c r="M14" s="60">
        <v>50</v>
      </c>
      <c r="N14" s="60">
        <v>44</v>
      </c>
      <c r="O14" s="60"/>
      <c r="P14" s="60">
        <v>1</v>
      </c>
      <c r="Q14" s="13">
        <f t="shared" si="11"/>
        <v>16</v>
      </c>
      <c r="R14" s="60"/>
      <c r="S14" s="60">
        <v>16</v>
      </c>
      <c r="T14" s="60"/>
      <c r="U14" s="60"/>
      <c r="V14" s="60"/>
      <c r="W14" s="60"/>
      <c r="X14" s="21">
        <f t="shared" si="5"/>
        <v>1259</v>
      </c>
    </row>
    <row r="15" spans="1:24" ht="34.5" customHeight="1">
      <c r="A15" s="19" t="s">
        <v>29</v>
      </c>
      <c r="B15" s="13">
        <f t="shared" si="8"/>
        <v>2</v>
      </c>
      <c r="C15" s="60"/>
      <c r="D15" s="60">
        <v>1</v>
      </c>
      <c r="E15" s="60"/>
      <c r="F15" s="60">
        <v>1</v>
      </c>
      <c r="G15" s="60"/>
      <c r="H15" s="13">
        <f t="shared" si="10"/>
        <v>3</v>
      </c>
      <c r="I15" s="60"/>
      <c r="J15" s="60">
        <v>3</v>
      </c>
      <c r="K15" s="60"/>
      <c r="L15" s="60"/>
      <c r="M15" s="60"/>
      <c r="N15" s="60"/>
      <c r="O15" s="60"/>
      <c r="P15" s="60"/>
      <c r="Q15" s="13">
        <f t="shared" si="11"/>
        <v>0</v>
      </c>
      <c r="R15" s="60"/>
      <c r="S15" s="60"/>
      <c r="T15" s="60"/>
      <c r="U15" s="60"/>
      <c r="V15" s="60"/>
      <c r="W15" s="60"/>
      <c r="X15" s="21">
        <f t="shared" si="5"/>
        <v>5</v>
      </c>
    </row>
    <row r="16" spans="1:24" ht="37.5">
      <c r="A16" s="18" t="s">
        <v>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>
        <f t="shared" si="11"/>
        <v>0</v>
      </c>
      <c r="R16" s="13"/>
      <c r="S16" s="13"/>
      <c r="T16" s="13"/>
      <c r="U16" s="13"/>
      <c r="V16" s="13"/>
      <c r="W16" s="13"/>
      <c r="X16" s="21">
        <f t="shared" si="5"/>
        <v>0</v>
      </c>
    </row>
    <row r="17" spans="1:24" ht="33.75" customHeight="1">
      <c r="A17" s="14" t="s">
        <v>32</v>
      </c>
      <c r="B17" s="13">
        <f t="shared" si="8"/>
        <v>237</v>
      </c>
      <c r="C17" s="61">
        <v>3</v>
      </c>
      <c r="D17" s="61">
        <v>19</v>
      </c>
      <c r="E17" s="61"/>
      <c r="F17" s="61">
        <v>215</v>
      </c>
      <c r="G17" s="61"/>
      <c r="H17" s="34">
        <f t="shared" si="10"/>
        <v>467</v>
      </c>
      <c r="I17" s="61">
        <v>42</v>
      </c>
      <c r="J17" s="61">
        <v>290</v>
      </c>
      <c r="K17" s="61">
        <v>6</v>
      </c>
      <c r="L17" s="61"/>
      <c r="M17" s="61">
        <v>23</v>
      </c>
      <c r="N17" s="61">
        <v>106</v>
      </c>
      <c r="O17" s="61"/>
      <c r="P17" s="61"/>
      <c r="Q17" s="34">
        <f t="shared" si="11"/>
        <v>30</v>
      </c>
      <c r="R17" s="61"/>
      <c r="S17" s="61">
        <v>30</v>
      </c>
      <c r="T17" s="61"/>
      <c r="U17" s="61"/>
      <c r="V17" s="61"/>
      <c r="W17" s="61"/>
      <c r="X17" s="35">
        <f t="shared" si="5"/>
        <v>734</v>
      </c>
    </row>
    <row r="18" spans="1:24" ht="33.75" customHeight="1">
      <c r="A18" s="14" t="s">
        <v>33</v>
      </c>
      <c r="B18" s="13">
        <f t="shared" si="8"/>
        <v>415</v>
      </c>
      <c r="C18" s="61">
        <v>21</v>
      </c>
      <c r="D18" s="61">
        <v>35</v>
      </c>
      <c r="E18" s="61"/>
      <c r="F18" s="61">
        <v>359</v>
      </c>
      <c r="G18" s="61"/>
      <c r="H18" s="34">
        <f t="shared" si="10"/>
        <v>2680</v>
      </c>
      <c r="I18" s="61">
        <v>144</v>
      </c>
      <c r="J18" s="61">
        <v>2386</v>
      </c>
      <c r="K18" s="61">
        <v>23</v>
      </c>
      <c r="L18" s="61">
        <v>13</v>
      </c>
      <c r="M18" s="61">
        <v>63</v>
      </c>
      <c r="N18" s="61">
        <v>51</v>
      </c>
      <c r="O18" s="61"/>
      <c r="P18" s="61"/>
      <c r="Q18" s="34">
        <f t="shared" si="11"/>
        <v>15</v>
      </c>
      <c r="R18" s="61"/>
      <c r="S18" s="61">
        <v>15</v>
      </c>
      <c r="T18" s="61"/>
      <c r="U18" s="61"/>
      <c r="V18" s="61"/>
      <c r="W18" s="61"/>
      <c r="X18" s="35">
        <f t="shared" si="5"/>
        <v>3110</v>
      </c>
    </row>
    <row r="19" spans="1:24" ht="33.75" customHeight="1">
      <c r="A19" s="14" t="s">
        <v>34</v>
      </c>
      <c r="B19" s="13">
        <f t="shared" si="8"/>
        <v>507</v>
      </c>
      <c r="C19" s="61">
        <v>46</v>
      </c>
      <c r="D19" s="61">
        <v>54</v>
      </c>
      <c r="E19" s="61"/>
      <c r="F19" s="61">
        <v>407</v>
      </c>
      <c r="G19" s="61"/>
      <c r="H19" s="34">
        <f t="shared" si="10"/>
        <v>4135</v>
      </c>
      <c r="I19" s="61">
        <v>310</v>
      </c>
      <c r="J19" s="61">
        <v>3254</v>
      </c>
      <c r="K19" s="61">
        <v>45</v>
      </c>
      <c r="L19" s="61">
        <v>54</v>
      </c>
      <c r="M19" s="61">
        <v>366</v>
      </c>
      <c r="N19" s="61">
        <v>97</v>
      </c>
      <c r="O19" s="61"/>
      <c r="P19" s="61">
        <v>9</v>
      </c>
      <c r="Q19" s="34">
        <f t="shared" si="11"/>
        <v>19</v>
      </c>
      <c r="R19" s="61">
        <v>2</v>
      </c>
      <c r="S19" s="61">
        <v>15</v>
      </c>
      <c r="T19" s="61">
        <v>2</v>
      </c>
      <c r="U19" s="61"/>
      <c r="V19" s="61"/>
      <c r="W19" s="61"/>
      <c r="X19" s="35">
        <f t="shared" si="5"/>
        <v>4661</v>
      </c>
    </row>
    <row r="20" spans="1:24" ht="35.25" customHeight="1">
      <c r="A20" s="14" t="s">
        <v>35</v>
      </c>
      <c r="B20" s="13">
        <f t="shared" si="8"/>
        <v>379</v>
      </c>
      <c r="C20" s="61">
        <v>37</v>
      </c>
      <c r="D20" s="61">
        <v>85</v>
      </c>
      <c r="E20" s="61"/>
      <c r="F20" s="61">
        <v>257</v>
      </c>
      <c r="G20" s="61"/>
      <c r="H20" s="34">
        <f t="shared" si="10"/>
        <v>4358</v>
      </c>
      <c r="I20" s="61">
        <v>577</v>
      </c>
      <c r="J20" s="61">
        <v>3587</v>
      </c>
      <c r="K20" s="61">
        <v>75</v>
      </c>
      <c r="L20" s="61">
        <v>113</v>
      </c>
      <c r="M20" s="36"/>
      <c r="N20" s="36"/>
      <c r="O20" s="36"/>
      <c r="P20" s="37">
        <v>6</v>
      </c>
      <c r="Q20" s="34">
        <f t="shared" si="11"/>
        <v>0</v>
      </c>
      <c r="R20" s="36"/>
      <c r="S20" s="36"/>
      <c r="T20" s="36"/>
      <c r="U20" s="36"/>
      <c r="V20" s="36"/>
      <c r="W20" s="36"/>
      <c r="X20" s="35">
        <f t="shared" si="5"/>
        <v>4737</v>
      </c>
    </row>
    <row r="21" spans="1:24" ht="26.25">
      <c r="A21" s="11"/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11"/>
    </row>
    <row r="22" spans="1:24" ht="26.25">
      <c r="A22" s="10" t="s">
        <v>36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ht="26.25">
      <c r="A23" s="10"/>
    </row>
  </sheetData>
  <sheetProtection/>
  <mergeCells count="9">
    <mergeCell ref="A1:X1"/>
    <mergeCell ref="A3:A5"/>
    <mergeCell ref="B3:G3"/>
    <mergeCell ref="H3:P3"/>
    <mergeCell ref="Q3:W3"/>
    <mergeCell ref="X3:X5"/>
    <mergeCell ref="B4:B5"/>
    <mergeCell ref="H4:H5"/>
    <mergeCell ref="Q4:Q5"/>
  </mergeCell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60" zoomScaleNormal="60" zoomScalePageLayoutView="0" workbookViewId="0" topLeftCell="A1">
      <selection activeCell="A1" sqref="A1:X22"/>
    </sheetView>
  </sheetViews>
  <sheetFormatPr defaultColWidth="8.796875" defaultRowHeight="18.75"/>
  <cols>
    <col min="1" max="1" width="28.296875" style="0" customWidth="1"/>
    <col min="2" max="2" width="10.8984375" style="0" customWidth="1"/>
    <col min="3" max="3" width="8.296875" style="0" customWidth="1"/>
    <col min="4" max="6" width="7.5" style="0" customWidth="1"/>
    <col min="8" max="8" width="9.19921875" style="0" customWidth="1"/>
    <col min="9" max="9" width="7.69921875" style="0" customWidth="1"/>
    <col min="17" max="17" width="7.3984375" style="0" customWidth="1"/>
    <col min="24" max="24" width="8.8984375" style="0" customWidth="1"/>
  </cols>
  <sheetData>
    <row r="1" spans="1:24" ht="42" customHeight="1">
      <c r="A1" s="62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8.75">
      <c r="A2" s="20"/>
      <c r="B2" s="1"/>
      <c r="C2" s="1"/>
      <c r="D2" s="2"/>
      <c r="E2" s="2"/>
      <c r="F2" s="2"/>
      <c r="G2" s="3"/>
      <c r="H2" s="4"/>
      <c r="I2" s="4"/>
      <c r="J2" s="4"/>
      <c r="K2" s="4"/>
      <c r="L2" s="2"/>
      <c r="M2" s="1"/>
      <c r="N2" s="4"/>
      <c r="O2" s="4"/>
      <c r="P2" s="5"/>
      <c r="Q2" s="2"/>
      <c r="R2" s="2"/>
      <c r="S2" s="2"/>
      <c r="T2" s="6" t="s">
        <v>37</v>
      </c>
      <c r="U2" s="2"/>
      <c r="V2" s="2"/>
      <c r="W2" s="2"/>
      <c r="X2" s="2"/>
    </row>
    <row r="3" spans="1:24" ht="33.75" customHeight="1">
      <c r="A3" s="64" t="s">
        <v>0</v>
      </c>
      <c r="B3" s="67" t="s">
        <v>1</v>
      </c>
      <c r="C3" s="67"/>
      <c r="D3" s="67"/>
      <c r="E3" s="67"/>
      <c r="F3" s="67"/>
      <c r="G3" s="67"/>
      <c r="H3" s="67" t="s">
        <v>2</v>
      </c>
      <c r="I3" s="67"/>
      <c r="J3" s="67"/>
      <c r="K3" s="67"/>
      <c r="L3" s="67"/>
      <c r="M3" s="67"/>
      <c r="N3" s="67"/>
      <c r="O3" s="67"/>
      <c r="P3" s="67"/>
      <c r="Q3" s="67" t="s">
        <v>3</v>
      </c>
      <c r="R3" s="67"/>
      <c r="S3" s="67"/>
      <c r="T3" s="67"/>
      <c r="U3" s="67"/>
      <c r="V3" s="67"/>
      <c r="W3" s="67"/>
      <c r="X3" s="68" t="s">
        <v>4</v>
      </c>
    </row>
    <row r="4" spans="1:24" ht="33.75" customHeight="1">
      <c r="A4" s="65"/>
      <c r="B4" s="68" t="s">
        <v>5</v>
      </c>
      <c r="C4" s="15" t="s">
        <v>6</v>
      </c>
      <c r="D4" s="15"/>
      <c r="E4" s="15"/>
      <c r="F4" s="15"/>
      <c r="G4" s="15"/>
      <c r="H4" s="68" t="s">
        <v>5</v>
      </c>
      <c r="I4" s="15" t="s">
        <v>6</v>
      </c>
      <c r="J4" s="15"/>
      <c r="K4" s="15"/>
      <c r="L4" s="15"/>
      <c r="M4" s="15"/>
      <c r="N4" s="15"/>
      <c r="O4" s="15"/>
      <c r="P4" s="15"/>
      <c r="Q4" s="68" t="s">
        <v>5</v>
      </c>
      <c r="R4" s="15"/>
      <c r="S4" s="15" t="s">
        <v>6</v>
      </c>
      <c r="T4" s="15"/>
      <c r="U4" s="15"/>
      <c r="V4" s="15"/>
      <c r="W4" s="15"/>
      <c r="X4" s="68"/>
    </row>
    <row r="5" spans="1:24" ht="63">
      <c r="A5" s="66"/>
      <c r="B5" s="68"/>
      <c r="C5" s="7" t="s">
        <v>7</v>
      </c>
      <c r="D5" s="8" t="s">
        <v>8</v>
      </c>
      <c r="E5" s="8" t="s">
        <v>23</v>
      </c>
      <c r="F5" s="8" t="s">
        <v>24</v>
      </c>
      <c r="G5" s="9" t="s">
        <v>15</v>
      </c>
      <c r="H5" s="68"/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25</v>
      </c>
      <c r="P5" s="7" t="s">
        <v>15</v>
      </c>
      <c r="Q5" s="68"/>
      <c r="R5" s="7" t="s">
        <v>16</v>
      </c>
      <c r="S5" s="7" t="s">
        <v>17</v>
      </c>
      <c r="T5" s="7" t="s">
        <v>18</v>
      </c>
      <c r="U5" s="8" t="s">
        <v>19</v>
      </c>
      <c r="V5" s="8" t="s">
        <v>26</v>
      </c>
      <c r="W5" s="7" t="s">
        <v>15</v>
      </c>
      <c r="X5" s="68"/>
    </row>
    <row r="6" spans="1:27" ht="34.5" customHeight="1">
      <c r="A6" s="16" t="s">
        <v>20</v>
      </c>
      <c r="B6" s="13">
        <f aca="true" t="shared" si="0" ref="B6:B11">SUM(C6:G6)</f>
        <v>1695</v>
      </c>
      <c r="C6" s="13">
        <f>C8+C9</f>
        <v>517</v>
      </c>
      <c r="D6" s="13">
        <f>D8+D9</f>
        <v>1165</v>
      </c>
      <c r="E6" s="13">
        <f>E8+E9</f>
        <v>0</v>
      </c>
      <c r="F6" s="13">
        <f>F8+F9</f>
        <v>13</v>
      </c>
      <c r="G6" s="13">
        <f>G8+G9</f>
        <v>0</v>
      </c>
      <c r="H6" s="13">
        <f aca="true" t="shared" si="1" ref="H6:H11">SUM(I6:P6)</f>
        <v>14303</v>
      </c>
      <c r="I6" s="13">
        <f>I8+I9</f>
        <v>1984</v>
      </c>
      <c r="J6" s="13">
        <f aca="true" t="shared" si="2" ref="J6:P6">J8+J9</f>
        <v>4757</v>
      </c>
      <c r="K6" s="13">
        <f t="shared" si="2"/>
        <v>422</v>
      </c>
      <c r="L6" s="13">
        <f t="shared" si="2"/>
        <v>659</v>
      </c>
      <c r="M6" s="13">
        <f t="shared" si="2"/>
        <v>5514</v>
      </c>
      <c r="N6" s="13">
        <f t="shared" si="2"/>
        <v>889</v>
      </c>
      <c r="O6" s="13">
        <f t="shared" si="2"/>
        <v>10</v>
      </c>
      <c r="P6" s="13">
        <f t="shared" si="2"/>
        <v>68</v>
      </c>
      <c r="Q6" s="13">
        <f aca="true" t="shared" si="3" ref="Q6:Q11">SUM(R6:W6)</f>
        <v>1003</v>
      </c>
      <c r="R6" s="13">
        <f aca="true" t="shared" si="4" ref="R6:W6">R8+R9</f>
        <v>431</v>
      </c>
      <c r="S6" s="13">
        <f t="shared" si="4"/>
        <v>176</v>
      </c>
      <c r="T6" s="13">
        <f t="shared" si="4"/>
        <v>81</v>
      </c>
      <c r="U6" s="13">
        <f t="shared" si="4"/>
        <v>42</v>
      </c>
      <c r="V6" s="13">
        <f t="shared" si="4"/>
        <v>273</v>
      </c>
      <c r="W6" s="13">
        <f t="shared" si="4"/>
        <v>0</v>
      </c>
      <c r="X6" s="21">
        <f>SUM(B6,H6,Q6)</f>
        <v>17001</v>
      </c>
      <c r="AA6" s="12"/>
    </row>
    <row r="7" spans="1:24" ht="33.75" customHeight="1">
      <c r="A7" s="14" t="s">
        <v>22</v>
      </c>
      <c r="B7" s="13">
        <f t="shared" si="0"/>
        <v>0</v>
      </c>
      <c r="C7" s="13"/>
      <c r="D7" s="13"/>
      <c r="E7" s="13"/>
      <c r="F7" s="13"/>
      <c r="G7" s="13"/>
      <c r="H7" s="13">
        <f t="shared" si="1"/>
        <v>0</v>
      </c>
      <c r="I7" s="13"/>
      <c r="J7" s="13"/>
      <c r="K7" s="13"/>
      <c r="L7" s="13"/>
      <c r="M7" s="13"/>
      <c r="N7" s="13"/>
      <c r="O7" s="13"/>
      <c r="P7" s="13"/>
      <c r="Q7" s="13">
        <f t="shared" si="3"/>
        <v>0</v>
      </c>
      <c r="R7" s="13"/>
      <c r="S7" s="13"/>
      <c r="T7" s="13"/>
      <c r="U7" s="13"/>
      <c r="V7" s="13"/>
      <c r="W7" s="13"/>
      <c r="X7" s="21">
        <f aca="true" t="shared" si="5" ref="X7:X20">SUM(B7,H7,Q7)</f>
        <v>0</v>
      </c>
    </row>
    <row r="8" spans="1:24" ht="34.5" customHeight="1">
      <c r="A8" s="17" t="s">
        <v>21</v>
      </c>
      <c r="B8" s="13">
        <f t="shared" si="0"/>
        <v>760</v>
      </c>
      <c r="C8" s="13">
        <f>SUM(C17:C20)</f>
        <v>256</v>
      </c>
      <c r="D8" s="13">
        <f aca="true" t="shared" si="6" ref="D8:W8">SUM(D17:D20)</f>
        <v>498</v>
      </c>
      <c r="E8" s="13">
        <f t="shared" si="6"/>
        <v>0</v>
      </c>
      <c r="F8" s="13">
        <f t="shared" si="6"/>
        <v>6</v>
      </c>
      <c r="G8" s="13">
        <f t="shared" si="6"/>
        <v>0</v>
      </c>
      <c r="H8" s="13">
        <f t="shared" si="1"/>
        <v>3899</v>
      </c>
      <c r="I8" s="13">
        <f t="shared" si="6"/>
        <v>873</v>
      </c>
      <c r="J8" s="13">
        <f t="shared" si="6"/>
        <v>2150</v>
      </c>
      <c r="K8" s="13">
        <f t="shared" si="6"/>
        <v>118</v>
      </c>
      <c r="L8" s="13">
        <f t="shared" si="6"/>
        <v>141</v>
      </c>
      <c r="M8" s="13">
        <f t="shared" si="6"/>
        <v>391</v>
      </c>
      <c r="N8" s="13">
        <f t="shared" si="6"/>
        <v>223</v>
      </c>
      <c r="O8" s="13">
        <f t="shared" si="6"/>
        <v>0</v>
      </c>
      <c r="P8" s="13">
        <f t="shared" si="6"/>
        <v>3</v>
      </c>
      <c r="Q8" s="13">
        <f t="shared" si="3"/>
        <v>82</v>
      </c>
      <c r="R8" s="13">
        <f t="shared" si="6"/>
        <v>41</v>
      </c>
      <c r="S8" s="13">
        <f t="shared" si="6"/>
        <v>24</v>
      </c>
      <c r="T8" s="13">
        <f t="shared" si="6"/>
        <v>0</v>
      </c>
      <c r="U8" s="13">
        <f t="shared" si="6"/>
        <v>0</v>
      </c>
      <c r="V8" s="13">
        <f t="shared" si="6"/>
        <v>17</v>
      </c>
      <c r="W8" s="13">
        <f t="shared" si="6"/>
        <v>0</v>
      </c>
      <c r="X8" s="21">
        <f t="shared" si="5"/>
        <v>4741</v>
      </c>
    </row>
    <row r="9" spans="1:24" ht="34.5" customHeight="1">
      <c r="A9" s="17" t="s">
        <v>40</v>
      </c>
      <c r="B9" s="13">
        <f t="shared" si="0"/>
        <v>935</v>
      </c>
      <c r="C9" s="13">
        <f>SUM(C10:C11)</f>
        <v>261</v>
      </c>
      <c r="D9" s="13">
        <f aca="true" t="shared" si="7" ref="D9:W9">SUM(D10:D11)</f>
        <v>667</v>
      </c>
      <c r="E9" s="13">
        <f t="shared" si="7"/>
        <v>0</v>
      </c>
      <c r="F9" s="13">
        <f t="shared" si="7"/>
        <v>7</v>
      </c>
      <c r="G9" s="13">
        <f t="shared" si="7"/>
        <v>0</v>
      </c>
      <c r="H9" s="13">
        <f t="shared" si="1"/>
        <v>10404</v>
      </c>
      <c r="I9" s="13">
        <f t="shared" si="7"/>
        <v>1111</v>
      </c>
      <c r="J9" s="13">
        <f t="shared" si="7"/>
        <v>2607</v>
      </c>
      <c r="K9" s="13">
        <f t="shared" si="7"/>
        <v>304</v>
      </c>
      <c r="L9" s="13">
        <f t="shared" si="7"/>
        <v>518</v>
      </c>
      <c r="M9" s="13">
        <f t="shared" si="7"/>
        <v>5123</v>
      </c>
      <c r="N9" s="13">
        <f t="shared" si="7"/>
        <v>666</v>
      </c>
      <c r="O9" s="13">
        <f t="shared" si="7"/>
        <v>10</v>
      </c>
      <c r="P9" s="13">
        <f t="shared" si="7"/>
        <v>65</v>
      </c>
      <c r="Q9" s="13">
        <f t="shared" si="3"/>
        <v>921</v>
      </c>
      <c r="R9" s="13">
        <f t="shared" si="7"/>
        <v>390</v>
      </c>
      <c r="S9" s="13">
        <f t="shared" si="7"/>
        <v>152</v>
      </c>
      <c r="T9" s="13">
        <f t="shared" si="7"/>
        <v>81</v>
      </c>
      <c r="U9" s="13">
        <f t="shared" si="7"/>
        <v>42</v>
      </c>
      <c r="V9" s="13">
        <f t="shared" si="7"/>
        <v>256</v>
      </c>
      <c r="W9" s="13">
        <f t="shared" si="7"/>
        <v>0</v>
      </c>
      <c r="X9" s="21">
        <f t="shared" si="5"/>
        <v>12260</v>
      </c>
    </row>
    <row r="10" spans="1:24" ht="39.75" customHeight="1">
      <c r="A10" s="19" t="s">
        <v>38</v>
      </c>
      <c r="B10" s="38">
        <f t="shared" si="0"/>
        <v>794</v>
      </c>
      <c r="C10" s="59">
        <v>223</v>
      </c>
      <c r="D10" s="59">
        <v>566</v>
      </c>
      <c r="E10" s="59"/>
      <c r="F10" s="59">
        <v>5</v>
      </c>
      <c r="G10" s="59"/>
      <c r="H10" s="38">
        <f t="shared" si="1"/>
        <v>7752</v>
      </c>
      <c r="I10" s="59">
        <v>817</v>
      </c>
      <c r="J10" s="59">
        <v>1899</v>
      </c>
      <c r="K10" s="59">
        <v>227</v>
      </c>
      <c r="L10" s="59">
        <v>388</v>
      </c>
      <c r="M10" s="59">
        <v>3857</v>
      </c>
      <c r="N10" s="59">
        <v>503</v>
      </c>
      <c r="O10" s="59">
        <v>7</v>
      </c>
      <c r="P10" s="59">
        <v>54</v>
      </c>
      <c r="Q10" s="38">
        <f t="shared" si="3"/>
        <v>752</v>
      </c>
      <c r="R10" s="59">
        <v>321</v>
      </c>
      <c r="S10" s="59">
        <v>128</v>
      </c>
      <c r="T10" s="59">
        <v>67</v>
      </c>
      <c r="U10" s="59">
        <v>36</v>
      </c>
      <c r="V10" s="59">
        <v>200</v>
      </c>
      <c r="W10" s="59"/>
      <c r="X10" s="39">
        <f t="shared" si="5"/>
        <v>9298</v>
      </c>
    </row>
    <row r="11" spans="1:24" ht="40.5" customHeight="1">
      <c r="A11" s="19" t="s">
        <v>39</v>
      </c>
      <c r="B11" s="38">
        <f t="shared" si="0"/>
        <v>141</v>
      </c>
      <c r="C11" s="59">
        <v>38</v>
      </c>
      <c r="D11" s="59">
        <v>101</v>
      </c>
      <c r="E11" s="59"/>
      <c r="F11" s="59">
        <v>2</v>
      </c>
      <c r="G11" s="59"/>
      <c r="H11" s="38">
        <f t="shared" si="1"/>
        <v>2652</v>
      </c>
      <c r="I11" s="59">
        <v>294</v>
      </c>
      <c r="J11" s="59">
        <v>708</v>
      </c>
      <c r="K11" s="59">
        <v>77</v>
      </c>
      <c r="L11" s="59">
        <v>130</v>
      </c>
      <c r="M11" s="59">
        <v>1266</v>
      </c>
      <c r="N11" s="59">
        <v>163</v>
      </c>
      <c r="O11" s="59">
        <v>3</v>
      </c>
      <c r="P11" s="59">
        <v>11</v>
      </c>
      <c r="Q11" s="38">
        <f t="shared" si="3"/>
        <v>169</v>
      </c>
      <c r="R11" s="59">
        <v>69</v>
      </c>
      <c r="S11" s="59">
        <v>24</v>
      </c>
      <c r="T11" s="59">
        <v>14</v>
      </c>
      <c r="U11" s="59">
        <v>6</v>
      </c>
      <c r="V11" s="59">
        <v>56</v>
      </c>
      <c r="W11" s="59"/>
      <c r="X11" s="39">
        <f t="shared" si="5"/>
        <v>2962</v>
      </c>
    </row>
    <row r="12" spans="1:24" ht="91.5" customHeight="1">
      <c r="A12" s="18" t="s">
        <v>30</v>
      </c>
      <c r="B12" s="13">
        <f aca="true" t="shared" si="8" ref="B12:B20">SUM(C12:G12)</f>
        <v>760</v>
      </c>
      <c r="C12" s="13">
        <f>SUM(C13:C15)</f>
        <v>256</v>
      </c>
      <c r="D12" s="13">
        <f aca="true" t="shared" si="9" ref="D12:W12">SUM(D13:D15)</f>
        <v>498</v>
      </c>
      <c r="E12" s="13">
        <f t="shared" si="9"/>
        <v>0</v>
      </c>
      <c r="F12" s="13">
        <f t="shared" si="9"/>
        <v>6</v>
      </c>
      <c r="G12" s="13">
        <f t="shared" si="9"/>
        <v>0</v>
      </c>
      <c r="H12" s="13">
        <f aca="true" t="shared" si="10" ref="H12:H20">SUM(I12:P12)</f>
        <v>3899</v>
      </c>
      <c r="I12" s="13">
        <f t="shared" si="9"/>
        <v>873</v>
      </c>
      <c r="J12" s="13">
        <f t="shared" si="9"/>
        <v>2150</v>
      </c>
      <c r="K12" s="13">
        <f t="shared" si="9"/>
        <v>118</v>
      </c>
      <c r="L12" s="13">
        <f t="shared" si="9"/>
        <v>141</v>
      </c>
      <c r="M12" s="13">
        <f t="shared" si="9"/>
        <v>391</v>
      </c>
      <c r="N12" s="13">
        <f t="shared" si="9"/>
        <v>223</v>
      </c>
      <c r="O12" s="13">
        <f t="shared" si="9"/>
        <v>0</v>
      </c>
      <c r="P12" s="13">
        <f t="shared" si="9"/>
        <v>3</v>
      </c>
      <c r="Q12" s="13">
        <f aca="true" t="shared" si="11" ref="Q12:Q20">SUM(R12:W12)</f>
        <v>82</v>
      </c>
      <c r="R12" s="13">
        <f t="shared" si="9"/>
        <v>41</v>
      </c>
      <c r="S12" s="13">
        <f t="shared" si="9"/>
        <v>24</v>
      </c>
      <c r="T12" s="13">
        <f t="shared" si="9"/>
        <v>0</v>
      </c>
      <c r="U12" s="13">
        <f t="shared" si="9"/>
        <v>0</v>
      </c>
      <c r="V12" s="13">
        <f t="shared" si="9"/>
        <v>17</v>
      </c>
      <c r="W12" s="13">
        <f t="shared" si="9"/>
        <v>0</v>
      </c>
      <c r="X12" s="21">
        <f t="shared" si="5"/>
        <v>4741</v>
      </c>
    </row>
    <row r="13" spans="1:24" ht="34.5" customHeight="1">
      <c r="A13" s="19" t="s">
        <v>27</v>
      </c>
      <c r="B13" s="13">
        <f t="shared" si="8"/>
        <v>261</v>
      </c>
      <c r="C13" s="60">
        <v>88</v>
      </c>
      <c r="D13" s="60">
        <v>171</v>
      </c>
      <c r="E13" s="60"/>
      <c r="F13" s="60">
        <v>2</v>
      </c>
      <c r="G13" s="60"/>
      <c r="H13" s="13">
        <f t="shared" si="10"/>
        <v>2562</v>
      </c>
      <c r="I13" s="60">
        <v>551</v>
      </c>
      <c r="J13" s="60">
        <v>1424</v>
      </c>
      <c r="K13" s="60">
        <v>74</v>
      </c>
      <c r="L13" s="60">
        <v>98</v>
      </c>
      <c r="M13" s="60">
        <v>264</v>
      </c>
      <c r="N13" s="60">
        <v>148</v>
      </c>
      <c r="O13" s="60"/>
      <c r="P13" s="60">
        <v>3</v>
      </c>
      <c r="Q13" s="13">
        <f t="shared" si="11"/>
        <v>58</v>
      </c>
      <c r="R13" s="60">
        <v>28</v>
      </c>
      <c r="S13" s="60">
        <v>16</v>
      </c>
      <c r="T13" s="60"/>
      <c r="U13" s="60"/>
      <c r="V13" s="60">
        <v>14</v>
      </c>
      <c r="W13" s="60"/>
      <c r="X13" s="21">
        <f t="shared" si="5"/>
        <v>2881</v>
      </c>
    </row>
    <row r="14" spans="1:24" ht="34.5" customHeight="1">
      <c r="A14" s="19" t="s">
        <v>28</v>
      </c>
      <c r="B14" s="13">
        <f t="shared" si="8"/>
        <v>483</v>
      </c>
      <c r="C14" s="60">
        <v>164</v>
      </c>
      <c r="D14" s="60">
        <v>315</v>
      </c>
      <c r="E14" s="60"/>
      <c r="F14" s="60">
        <v>4</v>
      </c>
      <c r="G14" s="60"/>
      <c r="H14" s="13">
        <f t="shared" si="10"/>
        <v>813</v>
      </c>
      <c r="I14" s="60">
        <v>203</v>
      </c>
      <c r="J14" s="60">
        <v>437</v>
      </c>
      <c r="K14" s="60">
        <v>25</v>
      </c>
      <c r="L14" s="60">
        <v>27</v>
      </c>
      <c r="M14" s="60">
        <v>76</v>
      </c>
      <c r="N14" s="60">
        <v>45</v>
      </c>
      <c r="O14" s="60"/>
      <c r="P14" s="60"/>
      <c r="Q14" s="13">
        <f t="shared" si="11"/>
        <v>24</v>
      </c>
      <c r="R14" s="60">
        <v>13</v>
      </c>
      <c r="S14" s="60">
        <v>8</v>
      </c>
      <c r="T14" s="60"/>
      <c r="U14" s="60"/>
      <c r="V14" s="60">
        <v>3</v>
      </c>
      <c r="W14" s="60"/>
      <c r="X14" s="21">
        <f t="shared" si="5"/>
        <v>1320</v>
      </c>
    </row>
    <row r="15" spans="1:24" ht="34.5" customHeight="1">
      <c r="A15" s="19" t="s">
        <v>29</v>
      </c>
      <c r="B15" s="13">
        <f t="shared" si="8"/>
        <v>16</v>
      </c>
      <c r="C15" s="60">
        <v>4</v>
      </c>
      <c r="D15" s="60">
        <v>12</v>
      </c>
      <c r="E15" s="60"/>
      <c r="F15" s="60"/>
      <c r="G15" s="60"/>
      <c r="H15" s="13">
        <f t="shared" si="10"/>
        <v>524</v>
      </c>
      <c r="I15" s="60">
        <v>119</v>
      </c>
      <c r="J15" s="60">
        <v>289</v>
      </c>
      <c r="K15" s="60">
        <v>19</v>
      </c>
      <c r="L15" s="60">
        <v>16</v>
      </c>
      <c r="M15" s="60">
        <v>51</v>
      </c>
      <c r="N15" s="60">
        <v>30</v>
      </c>
      <c r="O15" s="60"/>
      <c r="P15" s="60"/>
      <c r="Q15" s="13">
        <f t="shared" si="11"/>
        <v>0</v>
      </c>
      <c r="R15" s="60"/>
      <c r="S15" s="61"/>
      <c r="T15" s="60"/>
      <c r="U15" s="60"/>
      <c r="V15" s="60"/>
      <c r="W15" s="60"/>
      <c r="X15" s="21">
        <f t="shared" si="5"/>
        <v>540</v>
      </c>
    </row>
    <row r="16" spans="1:24" ht="37.5">
      <c r="A16" s="18" t="s">
        <v>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>
        <f t="shared" si="11"/>
        <v>0</v>
      </c>
      <c r="R16" s="13"/>
      <c r="S16" s="13"/>
      <c r="T16" s="13"/>
      <c r="U16" s="13"/>
      <c r="V16" s="13"/>
      <c r="W16" s="13"/>
      <c r="X16" s="21">
        <f t="shared" si="5"/>
        <v>0</v>
      </c>
    </row>
    <row r="17" spans="1:24" ht="33.75" customHeight="1">
      <c r="A17" s="14" t="s">
        <v>32</v>
      </c>
      <c r="B17" s="13">
        <f t="shared" si="8"/>
        <v>191</v>
      </c>
      <c r="C17" s="61">
        <v>72</v>
      </c>
      <c r="D17" s="61">
        <v>116</v>
      </c>
      <c r="E17" s="61"/>
      <c r="F17" s="61">
        <v>3</v>
      </c>
      <c r="G17" s="61"/>
      <c r="H17" s="34">
        <f t="shared" si="10"/>
        <v>235</v>
      </c>
      <c r="I17" s="61">
        <v>34</v>
      </c>
      <c r="J17" s="61">
        <v>88</v>
      </c>
      <c r="K17" s="61">
        <v>3</v>
      </c>
      <c r="L17" s="61"/>
      <c r="M17" s="61">
        <v>35</v>
      </c>
      <c r="N17" s="61">
        <v>75</v>
      </c>
      <c r="O17" s="61"/>
      <c r="P17" s="61"/>
      <c r="Q17" s="34">
        <f t="shared" si="11"/>
        <v>0</v>
      </c>
      <c r="R17" s="61"/>
      <c r="S17" s="61"/>
      <c r="T17" s="61"/>
      <c r="U17" s="61"/>
      <c r="V17" s="61"/>
      <c r="W17" s="61"/>
      <c r="X17" s="35">
        <f t="shared" si="5"/>
        <v>426</v>
      </c>
    </row>
    <row r="18" spans="1:24" ht="33.75" customHeight="1">
      <c r="A18" s="14" t="s">
        <v>33</v>
      </c>
      <c r="B18" s="13">
        <f t="shared" si="8"/>
        <v>164</v>
      </c>
      <c r="C18" s="61">
        <v>48</v>
      </c>
      <c r="D18" s="61">
        <v>116</v>
      </c>
      <c r="E18" s="61"/>
      <c r="F18" s="61"/>
      <c r="G18" s="61"/>
      <c r="H18" s="34">
        <f t="shared" si="10"/>
        <v>963</v>
      </c>
      <c r="I18" s="61">
        <v>178</v>
      </c>
      <c r="J18" s="61">
        <v>576</v>
      </c>
      <c r="K18" s="61">
        <v>28</v>
      </c>
      <c r="L18" s="61">
        <v>35</v>
      </c>
      <c r="M18" s="61">
        <v>102</v>
      </c>
      <c r="N18" s="61">
        <v>44</v>
      </c>
      <c r="O18" s="61"/>
      <c r="P18" s="61"/>
      <c r="Q18" s="34">
        <f t="shared" si="11"/>
        <v>31</v>
      </c>
      <c r="R18" s="61">
        <v>14</v>
      </c>
      <c r="S18" s="61">
        <v>12</v>
      </c>
      <c r="T18" s="61"/>
      <c r="U18" s="61"/>
      <c r="V18" s="61">
        <v>5</v>
      </c>
      <c r="W18" s="61"/>
      <c r="X18" s="35">
        <f t="shared" si="5"/>
        <v>1158</v>
      </c>
    </row>
    <row r="19" spans="1:24" ht="33.75" customHeight="1">
      <c r="A19" s="14" t="s">
        <v>34</v>
      </c>
      <c r="B19" s="13">
        <f t="shared" si="8"/>
        <v>270</v>
      </c>
      <c r="C19" s="61">
        <v>84</v>
      </c>
      <c r="D19" s="61">
        <v>183</v>
      </c>
      <c r="E19" s="61"/>
      <c r="F19" s="61">
        <v>3</v>
      </c>
      <c r="G19" s="61"/>
      <c r="H19" s="34">
        <f t="shared" si="10"/>
        <v>1830</v>
      </c>
      <c r="I19" s="61">
        <v>394</v>
      </c>
      <c r="J19" s="61">
        <v>990</v>
      </c>
      <c r="K19" s="61">
        <v>41</v>
      </c>
      <c r="L19" s="61">
        <v>44</v>
      </c>
      <c r="M19" s="61">
        <v>254</v>
      </c>
      <c r="N19" s="61">
        <v>104</v>
      </c>
      <c r="O19" s="61"/>
      <c r="P19" s="61">
        <v>3</v>
      </c>
      <c r="Q19" s="34">
        <f t="shared" si="11"/>
        <v>51</v>
      </c>
      <c r="R19" s="61">
        <v>27</v>
      </c>
      <c r="S19" s="61">
        <v>12</v>
      </c>
      <c r="T19" s="61"/>
      <c r="U19" s="61"/>
      <c r="V19" s="61">
        <v>12</v>
      </c>
      <c r="W19" s="61"/>
      <c r="X19" s="35">
        <f t="shared" si="5"/>
        <v>2151</v>
      </c>
    </row>
    <row r="20" spans="1:24" ht="35.25" customHeight="1">
      <c r="A20" s="14" t="s">
        <v>35</v>
      </c>
      <c r="B20" s="13">
        <f t="shared" si="8"/>
        <v>135</v>
      </c>
      <c r="C20" s="61">
        <v>52</v>
      </c>
      <c r="D20" s="61">
        <v>83</v>
      </c>
      <c r="E20" s="61"/>
      <c r="F20" s="61"/>
      <c r="G20" s="61"/>
      <c r="H20" s="34">
        <f t="shared" si="10"/>
        <v>871</v>
      </c>
      <c r="I20" s="61">
        <v>267</v>
      </c>
      <c r="J20" s="61">
        <v>496</v>
      </c>
      <c r="K20" s="61">
        <v>46</v>
      </c>
      <c r="L20" s="61">
        <v>62</v>
      </c>
      <c r="M20" s="36"/>
      <c r="N20" s="36"/>
      <c r="O20" s="36"/>
      <c r="P20" s="37"/>
      <c r="Q20" s="34">
        <f t="shared" si="11"/>
        <v>0</v>
      </c>
      <c r="R20" s="36"/>
      <c r="S20" s="36"/>
      <c r="T20" s="36"/>
      <c r="U20" s="36"/>
      <c r="V20" s="36"/>
      <c r="W20" s="36"/>
      <c r="X20" s="35">
        <f t="shared" si="5"/>
        <v>1006</v>
      </c>
    </row>
    <row r="21" spans="1:24" ht="26.25">
      <c r="A21" s="11"/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11"/>
    </row>
    <row r="22" spans="1:24" ht="26.25">
      <c r="A22" s="10" t="s">
        <v>36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ht="26.25">
      <c r="A23" s="10"/>
    </row>
  </sheetData>
  <sheetProtection/>
  <mergeCells count="9">
    <mergeCell ref="A1:X1"/>
    <mergeCell ref="A3:A5"/>
    <mergeCell ref="B3:G3"/>
    <mergeCell ref="H3:P3"/>
    <mergeCell ref="Q3:W3"/>
    <mergeCell ref="X3:X5"/>
    <mergeCell ref="B4:B5"/>
    <mergeCell ref="H4:H5"/>
    <mergeCell ref="Q4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60" zoomScaleNormal="60" zoomScalePageLayoutView="0" workbookViewId="0" topLeftCell="A1">
      <selection activeCell="A1" sqref="A1:X22"/>
    </sheetView>
  </sheetViews>
  <sheetFormatPr defaultColWidth="8.796875" defaultRowHeight="18.75"/>
  <cols>
    <col min="1" max="1" width="28.296875" style="0" customWidth="1"/>
    <col min="2" max="2" width="10.8984375" style="0" customWidth="1"/>
    <col min="3" max="3" width="8.296875" style="0" customWidth="1"/>
    <col min="4" max="6" width="7.5" style="0" customWidth="1"/>
    <col min="8" max="8" width="9.19921875" style="0" customWidth="1"/>
    <col min="9" max="9" width="7.69921875" style="0" customWidth="1"/>
    <col min="17" max="17" width="7.3984375" style="0" customWidth="1"/>
    <col min="24" max="24" width="8.8984375" style="0" customWidth="1"/>
  </cols>
  <sheetData>
    <row r="1" spans="1:24" ht="42" customHeight="1">
      <c r="A1" s="62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8.75">
      <c r="A2" s="20"/>
      <c r="B2" s="1"/>
      <c r="C2" s="1"/>
      <c r="D2" s="2"/>
      <c r="E2" s="2"/>
      <c r="F2" s="2"/>
      <c r="G2" s="3"/>
      <c r="H2" s="4"/>
      <c r="I2" s="4"/>
      <c r="J2" s="4"/>
      <c r="K2" s="4"/>
      <c r="L2" s="2"/>
      <c r="M2" s="1"/>
      <c r="N2" s="4"/>
      <c r="O2" s="4"/>
      <c r="P2" s="5"/>
      <c r="Q2" s="2"/>
      <c r="R2" s="2"/>
      <c r="S2" s="2"/>
      <c r="T2" s="6" t="s">
        <v>37</v>
      </c>
      <c r="U2" s="2"/>
      <c r="V2" s="2"/>
      <c r="W2" s="2"/>
      <c r="X2" s="2"/>
    </row>
    <row r="3" spans="1:24" ht="33.75" customHeight="1">
      <c r="A3" s="64" t="s">
        <v>0</v>
      </c>
      <c r="B3" s="67" t="s">
        <v>1</v>
      </c>
      <c r="C3" s="67"/>
      <c r="D3" s="67"/>
      <c r="E3" s="67"/>
      <c r="F3" s="67"/>
      <c r="G3" s="67"/>
      <c r="H3" s="67" t="s">
        <v>2</v>
      </c>
      <c r="I3" s="67"/>
      <c r="J3" s="67"/>
      <c r="K3" s="67"/>
      <c r="L3" s="67"/>
      <c r="M3" s="67"/>
      <c r="N3" s="67"/>
      <c r="O3" s="67"/>
      <c r="P3" s="67"/>
      <c r="Q3" s="67" t="s">
        <v>3</v>
      </c>
      <c r="R3" s="67"/>
      <c r="S3" s="67"/>
      <c r="T3" s="67"/>
      <c r="U3" s="67"/>
      <c r="V3" s="67"/>
      <c r="W3" s="67"/>
      <c r="X3" s="68" t="s">
        <v>4</v>
      </c>
    </row>
    <row r="4" spans="1:24" ht="33.75" customHeight="1">
      <c r="A4" s="65"/>
      <c r="B4" s="68" t="s">
        <v>5</v>
      </c>
      <c r="C4" s="15" t="s">
        <v>6</v>
      </c>
      <c r="D4" s="15"/>
      <c r="E4" s="15"/>
      <c r="F4" s="15"/>
      <c r="G4" s="15"/>
      <c r="H4" s="68" t="s">
        <v>5</v>
      </c>
      <c r="I4" s="15" t="s">
        <v>6</v>
      </c>
      <c r="J4" s="15"/>
      <c r="K4" s="15"/>
      <c r="L4" s="15"/>
      <c r="M4" s="15"/>
      <c r="N4" s="15"/>
      <c r="O4" s="15"/>
      <c r="P4" s="15"/>
      <c r="Q4" s="68" t="s">
        <v>5</v>
      </c>
      <c r="R4" s="15"/>
      <c r="S4" s="15" t="s">
        <v>6</v>
      </c>
      <c r="T4" s="15"/>
      <c r="U4" s="15"/>
      <c r="V4" s="15"/>
      <c r="W4" s="15"/>
      <c r="X4" s="68"/>
    </row>
    <row r="5" spans="1:24" ht="63">
      <c r="A5" s="66"/>
      <c r="B5" s="68"/>
      <c r="C5" s="7" t="s">
        <v>7</v>
      </c>
      <c r="D5" s="8" t="s">
        <v>8</v>
      </c>
      <c r="E5" s="8" t="s">
        <v>23</v>
      </c>
      <c r="F5" s="8" t="s">
        <v>24</v>
      </c>
      <c r="G5" s="9" t="s">
        <v>15</v>
      </c>
      <c r="H5" s="68"/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25</v>
      </c>
      <c r="P5" s="7" t="s">
        <v>15</v>
      </c>
      <c r="Q5" s="68"/>
      <c r="R5" s="7" t="s">
        <v>16</v>
      </c>
      <c r="S5" s="7" t="s">
        <v>17</v>
      </c>
      <c r="T5" s="7" t="s">
        <v>18</v>
      </c>
      <c r="U5" s="8" t="s">
        <v>19</v>
      </c>
      <c r="V5" s="8" t="s">
        <v>26</v>
      </c>
      <c r="W5" s="7" t="s">
        <v>15</v>
      </c>
      <c r="X5" s="68"/>
    </row>
    <row r="6" spans="1:27" ht="34.5" customHeight="1">
      <c r="A6" s="16" t="s">
        <v>20</v>
      </c>
      <c r="B6" s="13">
        <f aca="true" t="shared" si="0" ref="B6:B11">SUM(C6:G6)</f>
        <v>8010</v>
      </c>
      <c r="C6" s="13">
        <f>C8+C9</f>
        <v>7493</v>
      </c>
      <c r="D6" s="13">
        <f>D8+D9</f>
        <v>128</v>
      </c>
      <c r="E6" s="13">
        <f>E8+E9</f>
        <v>0</v>
      </c>
      <c r="F6" s="13">
        <f>F8+F9</f>
        <v>389</v>
      </c>
      <c r="G6" s="13">
        <f>G8+G9</f>
        <v>0</v>
      </c>
      <c r="H6" s="13">
        <f aca="true" t="shared" si="1" ref="H6:H11">SUM(I6:P6)</f>
        <v>14510</v>
      </c>
      <c r="I6" s="13">
        <f>I8+I9</f>
        <v>3234</v>
      </c>
      <c r="J6" s="13">
        <f aca="true" t="shared" si="2" ref="J6:P6">J8+J9</f>
        <v>38</v>
      </c>
      <c r="K6" s="13">
        <f t="shared" si="2"/>
        <v>1121</v>
      </c>
      <c r="L6" s="13">
        <f t="shared" si="2"/>
        <v>887</v>
      </c>
      <c r="M6" s="13">
        <f t="shared" si="2"/>
        <v>7787</v>
      </c>
      <c r="N6" s="13">
        <f t="shared" si="2"/>
        <v>1115</v>
      </c>
      <c r="O6" s="13">
        <f t="shared" si="2"/>
        <v>0</v>
      </c>
      <c r="P6" s="13">
        <f t="shared" si="2"/>
        <v>328</v>
      </c>
      <c r="Q6" s="13">
        <f aca="true" t="shared" si="3" ref="Q6:Q11">SUM(R6:W6)</f>
        <v>435</v>
      </c>
      <c r="R6" s="13">
        <f aca="true" t="shared" si="4" ref="R6:W6">R8+R9</f>
        <v>224</v>
      </c>
      <c r="S6" s="13">
        <f t="shared" si="4"/>
        <v>33</v>
      </c>
      <c r="T6" s="13">
        <f t="shared" si="4"/>
        <v>32</v>
      </c>
      <c r="U6" s="13">
        <f t="shared" si="4"/>
        <v>0</v>
      </c>
      <c r="V6" s="13">
        <f t="shared" si="4"/>
        <v>139</v>
      </c>
      <c r="W6" s="13">
        <f t="shared" si="4"/>
        <v>7</v>
      </c>
      <c r="X6" s="21">
        <f>SUM(B6,H6,Q6)</f>
        <v>22955</v>
      </c>
      <c r="AA6" s="12"/>
    </row>
    <row r="7" spans="1:24" ht="33.75" customHeight="1">
      <c r="A7" s="14" t="s">
        <v>22</v>
      </c>
      <c r="B7" s="13">
        <f t="shared" si="0"/>
        <v>0</v>
      </c>
      <c r="C7" s="13"/>
      <c r="D7" s="13"/>
      <c r="E7" s="13"/>
      <c r="F7" s="13"/>
      <c r="G7" s="13"/>
      <c r="H7" s="13">
        <f t="shared" si="1"/>
        <v>0</v>
      </c>
      <c r="I7" s="13"/>
      <c r="J7" s="13"/>
      <c r="K7" s="13"/>
      <c r="L7" s="13"/>
      <c r="M7" s="13"/>
      <c r="N7" s="13"/>
      <c r="O7" s="13"/>
      <c r="P7" s="13"/>
      <c r="Q7" s="13">
        <f t="shared" si="3"/>
        <v>0</v>
      </c>
      <c r="R7" s="13"/>
      <c r="S7" s="13"/>
      <c r="T7" s="13"/>
      <c r="U7" s="13"/>
      <c r="V7" s="13"/>
      <c r="W7" s="13"/>
      <c r="X7" s="21">
        <f aca="true" t="shared" si="5" ref="X7:X20">SUM(B7,H7,Q7)</f>
        <v>0</v>
      </c>
    </row>
    <row r="8" spans="1:24" ht="34.5" customHeight="1">
      <c r="A8" s="17" t="s">
        <v>21</v>
      </c>
      <c r="B8" s="13">
        <f t="shared" si="0"/>
        <v>5542</v>
      </c>
      <c r="C8" s="13">
        <f>SUM(C17:C20)</f>
        <v>5169</v>
      </c>
      <c r="D8" s="13">
        <f aca="true" t="shared" si="6" ref="D8:W8">SUM(D17:D20)</f>
        <v>34</v>
      </c>
      <c r="E8" s="13">
        <f t="shared" si="6"/>
        <v>0</v>
      </c>
      <c r="F8" s="13">
        <f t="shared" si="6"/>
        <v>339</v>
      </c>
      <c r="G8" s="13">
        <f t="shared" si="6"/>
        <v>0</v>
      </c>
      <c r="H8" s="13">
        <f t="shared" si="1"/>
        <v>3145</v>
      </c>
      <c r="I8" s="13">
        <f t="shared" si="6"/>
        <v>1148</v>
      </c>
      <c r="J8" s="13">
        <f t="shared" si="6"/>
        <v>9</v>
      </c>
      <c r="K8" s="13">
        <f t="shared" si="6"/>
        <v>284</v>
      </c>
      <c r="L8" s="13">
        <f t="shared" si="6"/>
        <v>168</v>
      </c>
      <c r="M8" s="13">
        <f t="shared" si="6"/>
        <v>1097</v>
      </c>
      <c r="N8" s="13">
        <f t="shared" si="6"/>
        <v>427</v>
      </c>
      <c r="O8" s="13">
        <f t="shared" si="6"/>
        <v>0</v>
      </c>
      <c r="P8" s="13">
        <f t="shared" si="6"/>
        <v>12</v>
      </c>
      <c r="Q8" s="13">
        <f t="shared" si="3"/>
        <v>22</v>
      </c>
      <c r="R8" s="13">
        <f t="shared" si="6"/>
        <v>11</v>
      </c>
      <c r="S8" s="13">
        <f t="shared" si="6"/>
        <v>11</v>
      </c>
      <c r="T8" s="13">
        <f t="shared" si="6"/>
        <v>0</v>
      </c>
      <c r="U8" s="13">
        <f t="shared" si="6"/>
        <v>0</v>
      </c>
      <c r="V8" s="13">
        <f t="shared" si="6"/>
        <v>0</v>
      </c>
      <c r="W8" s="13">
        <f t="shared" si="6"/>
        <v>0</v>
      </c>
      <c r="X8" s="21">
        <f t="shared" si="5"/>
        <v>8709</v>
      </c>
    </row>
    <row r="9" spans="1:24" ht="34.5" customHeight="1">
      <c r="A9" s="17" t="s">
        <v>40</v>
      </c>
      <c r="B9" s="13">
        <f t="shared" si="0"/>
        <v>2468</v>
      </c>
      <c r="C9" s="13">
        <f>SUM(C10:C11)</f>
        <v>2324</v>
      </c>
      <c r="D9" s="13">
        <f aca="true" t="shared" si="7" ref="D9:W9">SUM(D10:D11)</f>
        <v>94</v>
      </c>
      <c r="E9" s="13">
        <f t="shared" si="7"/>
        <v>0</v>
      </c>
      <c r="F9" s="13">
        <f t="shared" si="7"/>
        <v>50</v>
      </c>
      <c r="G9" s="13">
        <f t="shared" si="7"/>
        <v>0</v>
      </c>
      <c r="H9" s="13">
        <f t="shared" si="1"/>
        <v>11365</v>
      </c>
      <c r="I9" s="13">
        <f t="shared" si="7"/>
        <v>2086</v>
      </c>
      <c r="J9" s="13">
        <f t="shared" si="7"/>
        <v>29</v>
      </c>
      <c r="K9" s="13">
        <f t="shared" si="7"/>
        <v>837</v>
      </c>
      <c r="L9" s="13">
        <f t="shared" si="7"/>
        <v>719</v>
      </c>
      <c r="M9" s="13">
        <f t="shared" si="7"/>
        <v>6690</v>
      </c>
      <c r="N9" s="13">
        <f t="shared" si="7"/>
        <v>688</v>
      </c>
      <c r="O9" s="13">
        <f t="shared" si="7"/>
        <v>0</v>
      </c>
      <c r="P9" s="13">
        <f t="shared" si="7"/>
        <v>316</v>
      </c>
      <c r="Q9" s="13">
        <f t="shared" si="3"/>
        <v>413</v>
      </c>
      <c r="R9" s="13">
        <f t="shared" si="7"/>
        <v>213</v>
      </c>
      <c r="S9" s="13">
        <f t="shared" si="7"/>
        <v>22</v>
      </c>
      <c r="T9" s="13">
        <f t="shared" si="7"/>
        <v>32</v>
      </c>
      <c r="U9" s="13">
        <f t="shared" si="7"/>
        <v>0</v>
      </c>
      <c r="V9" s="13">
        <f t="shared" si="7"/>
        <v>139</v>
      </c>
      <c r="W9" s="13">
        <f t="shared" si="7"/>
        <v>7</v>
      </c>
      <c r="X9" s="21">
        <f t="shared" si="5"/>
        <v>14246</v>
      </c>
    </row>
    <row r="10" spans="1:24" ht="39.75" customHeight="1">
      <c r="A10" s="19" t="s">
        <v>38</v>
      </c>
      <c r="B10" s="38">
        <f t="shared" si="0"/>
        <v>2059</v>
      </c>
      <c r="C10" s="59">
        <v>1940</v>
      </c>
      <c r="D10" s="59">
        <v>77</v>
      </c>
      <c r="E10" s="59"/>
      <c r="F10" s="59">
        <v>42</v>
      </c>
      <c r="G10" s="59"/>
      <c r="H10" s="38">
        <f t="shared" si="1"/>
        <v>8444</v>
      </c>
      <c r="I10" s="59">
        <v>1550</v>
      </c>
      <c r="J10" s="59">
        <v>19</v>
      </c>
      <c r="K10" s="59">
        <v>617</v>
      </c>
      <c r="L10" s="59">
        <v>532</v>
      </c>
      <c r="M10" s="59">
        <v>4995</v>
      </c>
      <c r="N10" s="59">
        <v>503</v>
      </c>
      <c r="O10" s="59"/>
      <c r="P10" s="59">
        <v>228</v>
      </c>
      <c r="Q10" s="38">
        <f t="shared" si="3"/>
        <v>305</v>
      </c>
      <c r="R10" s="59">
        <v>156</v>
      </c>
      <c r="S10" s="59">
        <v>16</v>
      </c>
      <c r="T10" s="59">
        <v>25</v>
      </c>
      <c r="U10" s="59"/>
      <c r="V10" s="59">
        <v>105</v>
      </c>
      <c r="W10" s="59">
        <v>3</v>
      </c>
      <c r="X10" s="39">
        <f t="shared" si="5"/>
        <v>10808</v>
      </c>
    </row>
    <row r="11" spans="1:24" ht="40.5" customHeight="1">
      <c r="A11" s="19" t="s">
        <v>39</v>
      </c>
      <c r="B11" s="38">
        <f t="shared" si="0"/>
        <v>409</v>
      </c>
      <c r="C11" s="59">
        <v>384</v>
      </c>
      <c r="D11" s="59">
        <v>17</v>
      </c>
      <c r="E11" s="59"/>
      <c r="F11" s="59">
        <v>8</v>
      </c>
      <c r="G11" s="59"/>
      <c r="H11" s="38">
        <f t="shared" si="1"/>
        <v>2921</v>
      </c>
      <c r="I11" s="59">
        <v>536</v>
      </c>
      <c r="J11" s="59">
        <v>10</v>
      </c>
      <c r="K11" s="59">
        <v>220</v>
      </c>
      <c r="L11" s="59">
        <v>187</v>
      </c>
      <c r="M11" s="59">
        <v>1695</v>
      </c>
      <c r="N11" s="59">
        <v>185</v>
      </c>
      <c r="O11" s="59"/>
      <c r="P11" s="59">
        <v>88</v>
      </c>
      <c r="Q11" s="38">
        <f t="shared" si="3"/>
        <v>108</v>
      </c>
      <c r="R11" s="59">
        <v>57</v>
      </c>
      <c r="S11" s="59">
        <v>6</v>
      </c>
      <c r="T11" s="59">
        <v>7</v>
      </c>
      <c r="U11" s="59"/>
      <c r="V11" s="59">
        <v>34</v>
      </c>
      <c r="W11" s="59">
        <v>4</v>
      </c>
      <c r="X11" s="39">
        <f t="shared" si="5"/>
        <v>3438</v>
      </c>
    </row>
    <row r="12" spans="1:24" ht="91.5" customHeight="1">
      <c r="A12" s="18" t="s">
        <v>30</v>
      </c>
      <c r="B12" s="13">
        <f aca="true" t="shared" si="8" ref="B12:B20">SUM(C12:G12)</f>
        <v>5542</v>
      </c>
      <c r="C12" s="13">
        <f>SUM(C13:C15)</f>
        <v>5169</v>
      </c>
      <c r="D12" s="13">
        <f aca="true" t="shared" si="9" ref="D12:W12">SUM(D13:D15)</f>
        <v>34</v>
      </c>
      <c r="E12" s="13">
        <f t="shared" si="9"/>
        <v>0</v>
      </c>
      <c r="F12" s="13">
        <f t="shared" si="9"/>
        <v>339</v>
      </c>
      <c r="G12" s="13">
        <f t="shared" si="9"/>
        <v>0</v>
      </c>
      <c r="H12" s="13">
        <f aca="true" t="shared" si="10" ref="H12:H20">SUM(I12:P12)</f>
        <v>3145</v>
      </c>
      <c r="I12" s="13">
        <f t="shared" si="9"/>
        <v>1148</v>
      </c>
      <c r="J12" s="13">
        <f t="shared" si="9"/>
        <v>9</v>
      </c>
      <c r="K12" s="13">
        <f t="shared" si="9"/>
        <v>284</v>
      </c>
      <c r="L12" s="13">
        <f t="shared" si="9"/>
        <v>168</v>
      </c>
      <c r="M12" s="13">
        <f t="shared" si="9"/>
        <v>1097</v>
      </c>
      <c r="N12" s="13">
        <f t="shared" si="9"/>
        <v>427</v>
      </c>
      <c r="O12" s="13">
        <f t="shared" si="9"/>
        <v>0</v>
      </c>
      <c r="P12" s="13">
        <f t="shared" si="9"/>
        <v>12</v>
      </c>
      <c r="Q12" s="13">
        <f aca="true" t="shared" si="11" ref="Q12:Q20">SUM(R12:W12)</f>
        <v>22</v>
      </c>
      <c r="R12" s="13">
        <f t="shared" si="9"/>
        <v>11</v>
      </c>
      <c r="S12" s="13">
        <f t="shared" si="9"/>
        <v>11</v>
      </c>
      <c r="T12" s="13">
        <f t="shared" si="9"/>
        <v>0</v>
      </c>
      <c r="U12" s="13">
        <f t="shared" si="9"/>
        <v>0</v>
      </c>
      <c r="V12" s="13">
        <f t="shared" si="9"/>
        <v>0</v>
      </c>
      <c r="W12" s="13">
        <f t="shared" si="9"/>
        <v>0</v>
      </c>
      <c r="X12" s="21">
        <f t="shared" si="5"/>
        <v>8709</v>
      </c>
    </row>
    <row r="13" spans="1:24" ht="34.5" customHeight="1">
      <c r="A13" s="19" t="s">
        <v>27</v>
      </c>
      <c r="B13" s="13">
        <f t="shared" si="8"/>
        <v>3460</v>
      </c>
      <c r="C13" s="60">
        <v>3227</v>
      </c>
      <c r="D13" s="60">
        <v>30</v>
      </c>
      <c r="E13" s="60"/>
      <c r="F13" s="60">
        <v>203</v>
      </c>
      <c r="G13" s="60"/>
      <c r="H13" s="13">
        <f t="shared" si="10"/>
        <v>2615</v>
      </c>
      <c r="I13" s="60">
        <v>1021</v>
      </c>
      <c r="J13" s="60">
        <v>6</v>
      </c>
      <c r="K13" s="60">
        <v>228</v>
      </c>
      <c r="L13" s="60">
        <v>137</v>
      </c>
      <c r="M13" s="60">
        <v>876</v>
      </c>
      <c r="N13" s="60">
        <v>336</v>
      </c>
      <c r="O13" s="60"/>
      <c r="P13" s="60">
        <v>11</v>
      </c>
      <c r="Q13" s="13">
        <f t="shared" si="11"/>
        <v>18</v>
      </c>
      <c r="R13" s="60">
        <v>8</v>
      </c>
      <c r="S13" s="60">
        <v>10</v>
      </c>
      <c r="T13" s="60"/>
      <c r="U13" s="60"/>
      <c r="V13" s="60"/>
      <c r="W13" s="60"/>
      <c r="X13" s="21">
        <f t="shared" si="5"/>
        <v>6093</v>
      </c>
    </row>
    <row r="14" spans="1:24" ht="34.5" customHeight="1">
      <c r="A14" s="19" t="s">
        <v>28</v>
      </c>
      <c r="B14" s="13">
        <f t="shared" si="8"/>
        <v>2061</v>
      </c>
      <c r="C14" s="60">
        <v>1923</v>
      </c>
      <c r="D14" s="60">
        <v>4</v>
      </c>
      <c r="E14" s="60"/>
      <c r="F14" s="60">
        <v>134</v>
      </c>
      <c r="G14" s="60"/>
      <c r="H14" s="13">
        <f t="shared" si="10"/>
        <v>525</v>
      </c>
      <c r="I14" s="60">
        <v>127</v>
      </c>
      <c r="J14" s="60">
        <v>3</v>
      </c>
      <c r="K14" s="60">
        <v>55</v>
      </c>
      <c r="L14" s="60">
        <v>31</v>
      </c>
      <c r="M14" s="60">
        <v>217</v>
      </c>
      <c r="N14" s="60">
        <v>91</v>
      </c>
      <c r="O14" s="60"/>
      <c r="P14" s="60">
        <v>1</v>
      </c>
      <c r="Q14" s="13">
        <f t="shared" si="11"/>
        <v>4</v>
      </c>
      <c r="R14" s="60">
        <v>3</v>
      </c>
      <c r="S14" s="60">
        <v>1</v>
      </c>
      <c r="T14" s="60"/>
      <c r="U14" s="60"/>
      <c r="V14" s="60"/>
      <c r="W14" s="60"/>
      <c r="X14" s="21">
        <f t="shared" si="5"/>
        <v>2590</v>
      </c>
    </row>
    <row r="15" spans="1:24" ht="34.5" customHeight="1">
      <c r="A15" s="19" t="s">
        <v>29</v>
      </c>
      <c r="B15" s="13">
        <f t="shared" si="8"/>
        <v>21</v>
      </c>
      <c r="C15" s="60">
        <v>19</v>
      </c>
      <c r="D15" s="60"/>
      <c r="E15" s="60"/>
      <c r="F15" s="60">
        <v>2</v>
      </c>
      <c r="G15" s="60"/>
      <c r="H15" s="13">
        <f t="shared" si="10"/>
        <v>5</v>
      </c>
      <c r="I15" s="60"/>
      <c r="J15" s="60"/>
      <c r="K15" s="60">
        <v>1</v>
      </c>
      <c r="L15" s="60"/>
      <c r="M15" s="60">
        <v>4</v>
      </c>
      <c r="N15" s="60"/>
      <c r="O15" s="60"/>
      <c r="P15" s="60"/>
      <c r="Q15" s="13">
        <f t="shared" si="11"/>
        <v>0</v>
      </c>
      <c r="R15" s="60"/>
      <c r="S15" s="60"/>
      <c r="T15" s="60"/>
      <c r="U15" s="60"/>
      <c r="V15" s="60"/>
      <c r="W15" s="60"/>
      <c r="X15" s="21">
        <f t="shared" si="5"/>
        <v>26</v>
      </c>
    </row>
    <row r="16" spans="1:24" ht="37.5">
      <c r="A16" s="18" t="s">
        <v>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>
        <f t="shared" si="11"/>
        <v>0</v>
      </c>
      <c r="R16" s="13"/>
      <c r="S16" s="13"/>
      <c r="T16" s="13"/>
      <c r="U16" s="13"/>
      <c r="V16" s="13"/>
      <c r="W16" s="13"/>
      <c r="X16" s="21">
        <f t="shared" si="5"/>
        <v>0</v>
      </c>
    </row>
    <row r="17" spans="1:24" ht="33.75" customHeight="1">
      <c r="A17" s="14" t="s">
        <v>32</v>
      </c>
      <c r="B17" s="13">
        <f t="shared" si="8"/>
        <v>857</v>
      </c>
      <c r="C17" s="61">
        <v>774</v>
      </c>
      <c r="D17" s="61">
        <v>5</v>
      </c>
      <c r="E17" s="61"/>
      <c r="F17" s="61">
        <v>78</v>
      </c>
      <c r="G17" s="61"/>
      <c r="H17" s="34">
        <f t="shared" si="10"/>
        <v>218</v>
      </c>
      <c r="I17" s="61">
        <v>45</v>
      </c>
      <c r="J17" s="61"/>
      <c r="K17" s="61">
        <v>15</v>
      </c>
      <c r="L17" s="61">
        <v>6</v>
      </c>
      <c r="M17" s="61">
        <v>35</v>
      </c>
      <c r="N17" s="61">
        <v>117</v>
      </c>
      <c r="O17" s="61"/>
      <c r="P17" s="61"/>
      <c r="Q17" s="34">
        <f t="shared" si="11"/>
        <v>1</v>
      </c>
      <c r="R17" s="61"/>
      <c r="S17" s="61">
        <v>1</v>
      </c>
      <c r="T17" s="61"/>
      <c r="U17" s="61"/>
      <c r="V17" s="61"/>
      <c r="W17" s="61"/>
      <c r="X17" s="35">
        <f t="shared" si="5"/>
        <v>1076</v>
      </c>
    </row>
    <row r="18" spans="1:24" ht="33.75" customHeight="1">
      <c r="A18" s="14" t="s">
        <v>33</v>
      </c>
      <c r="B18" s="13">
        <f t="shared" si="8"/>
        <v>1347</v>
      </c>
      <c r="C18" s="61">
        <v>1288</v>
      </c>
      <c r="D18" s="61">
        <v>5</v>
      </c>
      <c r="E18" s="61"/>
      <c r="F18" s="61">
        <v>54</v>
      </c>
      <c r="G18" s="61"/>
      <c r="H18" s="34">
        <f t="shared" si="10"/>
        <v>681</v>
      </c>
      <c r="I18" s="61">
        <v>280</v>
      </c>
      <c r="J18" s="61">
        <v>1</v>
      </c>
      <c r="K18" s="61">
        <v>66</v>
      </c>
      <c r="L18" s="61">
        <v>22</v>
      </c>
      <c r="M18" s="61">
        <v>195</v>
      </c>
      <c r="N18" s="61">
        <v>116</v>
      </c>
      <c r="O18" s="61"/>
      <c r="P18" s="61">
        <v>1</v>
      </c>
      <c r="Q18" s="34">
        <f t="shared" si="11"/>
        <v>5</v>
      </c>
      <c r="R18" s="61">
        <v>1</v>
      </c>
      <c r="S18" s="61">
        <v>4</v>
      </c>
      <c r="T18" s="61"/>
      <c r="U18" s="61"/>
      <c r="V18" s="61"/>
      <c r="W18" s="61"/>
      <c r="X18" s="35">
        <f t="shared" si="5"/>
        <v>2033</v>
      </c>
    </row>
    <row r="19" spans="1:24" ht="33.75" customHeight="1">
      <c r="A19" s="14" t="s">
        <v>34</v>
      </c>
      <c r="B19" s="13">
        <f t="shared" si="8"/>
        <v>2418</v>
      </c>
      <c r="C19" s="61">
        <v>2230</v>
      </c>
      <c r="D19" s="61">
        <v>13</v>
      </c>
      <c r="E19" s="61"/>
      <c r="F19" s="61">
        <v>175</v>
      </c>
      <c r="G19" s="61"/>
      <c r="H19" s="34">
        <f t="shared" si="10"/>
        <v>1847</v>
      </c>
      <c r="I19" s="61">
        <v>580</v>
      </c>
      <c r="J19" s="61">
        <v>7</v>
      </c>
      <c r="K19" s="61">
        <v>128</v>
      </c>
      <c r="L19" s="61">
        <v>64</v>
      </c>
      <c r="M19" s="61">
        <v>867</v>
      </c>
      <c r="N19" s="61">
        <v>194</v>
      </c>
      <c r="O19" s="61"/>
      <c r="P19" s="61">
        <v>7</v>
      </c>
      <c r="Q19" s="34">
        <f t="shared" si="11"/>
        <v>16</v>
      </c>
      <c r="R19" s="61">
        <v>10</v>
      </c>
      <c r="S19" s="61">
        <v>6</v>
      </c>
      <c r="T19" s="61"/>
      <c r="U19" s="61"/>
      <c r="V19" s="61"/>
      <c r="W19" s="61"/>
      <c r="X19" s="35">
        <f t="shared" si="5"/>
        <v>4281</v>
      </c>
    </row>
    <row r="20" spans="1:24" ht="35.25" customHeight="1">
      <c r="A20" s="14" t="s">
        <v>35</v>
      </c>
      <c r="B20" s="13">
        <f t="shared" si="8"/>
        <v>920</v>
      </c>
      <c r="C20" s="61">
        <v>877</v>
      </c>
      <c r="D20" s="61">
        <v>11</v>
      </c>
      <c r="E20" s="61"/>
      <c r="F20" s="61">
        <v>32</v>
      </c>
      <c r="G20" s="61"/>
      <c r="H20" s="34">
        <f t="shared" si="10"/>
        <v>399</v>
      </c>
      <c r="I20" s="61">
        <v>243</v>
      </c>
      <c r="J20" s="61">
        <v>1</v>
      </c>
      <c r="K20" s="61">
        <v>75</v>
      </c>
      <c r="L20" s="61">
        <v>76</v>
      </c>
      <c r="M20" s="36"/>
      <c r="N20" s="36"/>
      <c r="O20" s="36"/>
      <c r="P20" s="37">
        <v>4</v>
      </c>
      <c r="Q20" s="34">
        <f t="shared" si="11"/>
        <v>0</v>
      </c>
      <c r="R20" s="36"/>
      <c r="S20" s="36"/>
      <c r="T20" s="36"/>
      <c r="U20" s="36"/>
      <c r="V20" s="36"/>
      <c r="W20" s="36"/>
      <c r="X20" s="35">
        <f t="shared" si="5"/>
        <v>1319</v>
      </c>
    </row>
    <row r="21" spans="1:24" ht="26.25">
      <c r="A21" s="11"/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11"/>
    </row>
    <row r="22" spans="1:24" ht="26.25">
      <c r="A22" s="10" t="s">
        <v>36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ht="26.25">
      <c r="A23" s="10"/>
    </row>
  </sheetData>
  <sheetProtection/>
  <mergeCells count="9">
    <mergeCell ref="A1:X1"/>
    <mergeCell ref="A3:A5"/>
    <mergeCell ref="B3:G3"/>
    <mergeCell ref="H3:P3"/>
    <mergeCell ref="Q3:W3"/>
    <mergeCell ref="X3:X5"/>
    <mergeCell ref="B4:B5"/>
    <mergeCell ref="H4:H5"/>
    <mergeCell ref="Q4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60" zoomScaleNormal="60" zoomScalePageLayoutView="0" workbookViewId="0" topLeftCell="A1">
      <selection activeCell="A1" sqref="A1:X22"/>
    </sheetView>
  </sheetViews>
  <sheetFormatPr defaultColWidth="8.796875" defaultRowHeight="18.75"/>
  <cols>
    <col min="1" max="1" width="28.296875" style="0" customWidth="1"/>
    <col min="2" max="2" width="10.8984375" style="0" customWidth="1"/>
    <col min="3" max="3" width="8.296875" style="0" customWidth="1"/>
    <col min="4" max="6" width="7.5" style="0" customWidth="1"/>
    <col min="8" max="8" width="9.19921875" style="0" customWidth="1"/>
    <col min="9" max="9" width="7.69921875" style="0" customWidth="1"/>
    <col min="17" max="17" width="7.3984375" style="0" customWidth="1"/>
    <col min="24" max="24" width="8.8984375" style="0" customWidth="1"/>
  </cols>
  <sheetData>
    <row r="1" spans="1:24" ht="42" customHeight="1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8.75">
      <c r="A2" s="20"/>
      <c r="B2" s="1"/>
      <c r="C2" s="1"/>
      <c r="D2" s="2"/>
      <c r="E2" s="2"/>
      <c r="F2" s="2"/>
      <c r="G2" s="3"/>
      <c r="H2" s="4"/>
      <c r="I2" s="4"/>
      <c r="J2" s="4"/>
      <c r="K2" s="4"/>
      <c r="L2" s="2"/>
      <c r="M2" s="1"/>
      <c r="N2" s="4"/>
      <c r="O2" s="4"/>
      <c r="P2" s="5"/>
      <c r="Q2" s="2"/>
      <c r="R2" s="2"/>
      <c r="S2" s="2"/>
      <c r="T2" s="6" t="s">
        <v>37</v>
      </c>
      <c r="U2" s="2"/>
      <c r="V2" s="2"/>
      <c r="W2" s="2"/>
      <c r="X2" s="2"/>
    </row>
    <row r="3" spans="1:24" ht="33.75" customHeight="1">
      <c r="A3" s="64" t="s">
        <v>0</v>
      </c>
      <c r="B3" s="67" t="s">
        <v>1</v>
      </c>
      <c r="C3" s="67"/>
      <c r="D3" s="67"/>
      <c r="E3" s="67"/>
      <c r="F3" s="67"/>
      <c r="G3" s="67"/>
      <c r="H3" s="67" t="s">
        <v>2</v>
      </c>
      <c r="I3" s="67"/>
      <c r="J3" s="67"/>
      <c r="K3" s="67"/>
      <c r="L3" s="67"/>
      <c r="M3" s="67"/>
      <c r="N3" s="67"/>
      <c r="O3" s="67"/>
      <c r="P3" s="67"/>
      <c r="Q3" s="67" t="s">
        <v>3</v>
      </c>
      <c r="R3" s="67"/>
      <c r="S3" s="67"/>
      <c r="T3" s="67"/>
      <c r="U3" s="67"/>
      <c r="V3" s="67"/>
      <c r="W3" s="67"/>
      <c r="X3" s="68" t="s">
        <v>4</v>
      </c>
    </row>
    <row r="4" spans="1:24" ht="33.75" customHeight="1">
      <c r="A4" s="65"/>
      <c r="B4" s="68" t="s">
        <v>5</v>
      </c>
      <c r="C4" s="15" t="s">
        <v>6</v>
      </c>
      <c r="D4" s="15"/>
      <c r="E4" s="15"/>
      <c r="F4" s="15"/>
      <c r="G4" s="15"/>
      <c r="H4" s="68" t="s">
        <v>5</v>
      </c>
      <c r="I4" s="15" t="s">
        <v>6</v>
      </c>
      <c r="J4" s="15"/>
      <c r="K4" s="15"/>
      <c r="L4" s="15"/>
      <c r="M4" s="15"/>
      <c r="N4" s="15"/>
      <c r="O4" s="15"/>
      <c r="P4" s="15"/>
      <c r="Q4" s="68" t="s">
        <v>5</v>
      </c>
      <c r="R4" s="15"/>
      <c r="S4" s="15" t="s">
        <v>6</v>
      </c>
      <c r="T4" s="15"/>
      <c r="U4" s="15"/>
      <c r="V4" s="15"/>
      <c r="W4" s="15"/>
      <c r="X4" s="68"/>
    </row>
    <row r="5" spans="1:24" ht="63">
      <c r="A5" s="66"/>
      <c r="B5" s="68"/>
      <c r="C5" s="7" t="s">
        <v>7</v>
      </c>
      <c r="D5" s="8" t="s">
        <v>8</v>
      </c>
      <c r="E5" s="8" t="s">
        <v>23</v>
      </c>
      <c r="F5" s="8" t="s">
        <v>24</v>
      </c>
      <c r="G5" s="9" t="s">
        <v>15</v>
      </c>
      <c r="H5" s="68"/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25</v>
      </c>
      <c r="P5" s="7" t="s">
        <v>15</v>
      </c>
      <c r="Q5" s="68"/>
      <c r="R5" s="7" t="s">
        <v>16</v>
      </c>
      <c r="S5" s="7" t="s">
        <v>17</v>
      </c>
      <c r="T5" s="7" t="s">
        <v>18</v>
      </c>
      <c r="U5" s="8" t="s">
        <v>19</v>
      </c>
      <c r="V5" s="8" t="s">
        <v>26</v>
      </c>
      <c r="W5" s="7" t="s">
        <v>15</v>
      </c>
      <c r="X5" s="68"/>
    </row>
    <row r="6" spans="1:27" ht="34.5" customHeight="1">
      <c r="A6" s="16" t="s">
        <v>20</v>
      </c>
      <c r="B6" s="13">
        <f aca="true" t="shared" si="0" ref="B6:B11">SUM(C6:G6)</f>
        <v>1229</v>
      </c>
      <c r="C6" s="13">
        <f>C8+C9</f>
        <v>133</v>
      </c>
      <c r="D6" s="13">
        <f>D8+D9</f>
        <v>179</v>
      </c>
      <c r="E6" s="13">
        <f>E8+E9</f>
        <v>0</v>
      </c>
      <c r="F6" s="13">
        <f>F8+F9</f>
        <v>917</v>
      </c>
      <c r="G6" s="13">
        <f>G8+G9</f>
        <v>0</v>
      </c>
      <c r="H6" s="13">
        <f aca="true" t="shared" si="1" ref="H6:H11">SUM(I6:P6)</f>
        <v>14624</v>
      </c>
      <c r="I6" s="13">
        <f>I8+I9</f>
        <v>2602</v>
      </c>
      <c r="J6" s="13">
        <f aca="true" t="shared" si="2" ref="J6:P6">J8+J9</f>
        <v>866</v>
      </c>
      <c r="K6" s="13">
        <f t="shared" si="2"/>
        <v>1636</v>
      </c>
      <c r="L6" s="13">
        <f t="shared" si="2"/>
        <v>1292</v>
      </c>
      <c r="M6" s="13">
        <f t="shared" si="2"/>
        <v>7409</v>
      </c>
      <c r="N6" s="13">
        <f t="shared" si="2"/>
        <v>379</v>
      </c>
      <c r="O6" s="13">
        <f t="shared" si="2"/>
        <v>8</v>
      </c>
      <c r="P6" s="13">
        <f t="shared" si="2"/>
        <v>432</v>
      </c>
      <c r="Q6" s="13">
        <f aca="true" t="shared" si="3" ref="Q6:Q11">SUM(R6:W6)</f>
        <v>1970</v>
      </c>
      <c r="R6" s="13">
        <f aca="true" t="shared" si="4" ref="R6:W6">R8+R9</f>
        <v>1508</v>
      </c>
      <c r="S6" s="13">
        <f t="shared" si="4"/>
        <v>165</v>
      </c>
      <c r="T6" s="13">
        <f t="shared" si="4"/>
        <v>67</v>
      </c>
      <c r="U6" s="13">
        <f t="shared" si="4"/>
        <v>0</v>
      </c>
      <c r="V6" s="13">
        <f t="shared" si="4"/>
        <v>226</v>
      </c>
      <c r="W6" s="13">
        <f t="shared" si="4"/>
        <v>4</v>
      </c>
      <c r="X6" s="21">
        <f>SUM(B6,H6,Q6)</f>
        <v>17823</v>
      </c>
      <c r="AA6" s="12"/>
    </row>
    <row r="7" spans="1:24" ht="33.75" customHeight="1">
      <c r="A7" s="14" t="s">
        <v>22</v>
      </c>
      <c r="B7" s="13">
        <f t="shared" si="0"/>
        <v>0</v>
      </c>
      <c r="C7" s="13"/>
      <c r="D7" s="13"/>
      <c r="E7" s="13"/>
      <c r="F7" s="13"/>
      <c r="G7" s="13"/>
      <c r="H7" s="13">
        <f t="shared" si="1"/>
        <v>0</v>
      </c>
      <c r="I7" s="13"/>
      <c r="J7" s="13"/>
      <c r="K7" s="13"/>
      <c r="L7" s="13"/>
      <c r="M7" s="13"/>
      <c r="N7" s="13"/>
      <c r="O7" s="13"/>
      <c r="P7" s="13"/>
      <c r="Q7" s="13">
        <f t="shared" si="3"/>
        <v>0</v>
      </c>
      <c r="R7" s="13"/>
      <c r="S7" s="13"/>
      <c r="T7" s="13"/>
      <c r="U7" s="13"/>
      <c r="V7" s="13"/>
      <c r="W7" s="13"/>
      <c r="X7" s="21">
        <f aca="true" t="shared" si="5" ref="X7:X20">SUM(B7,H7,Q7)</f>
        <v>0</v>
      </c>
    </row>
    <row r="8" spans="1:24" ht="34.5" customHeight="1">
      <c r="A8" s="17" t="s">
        <v>21</v>
      </c>
      <c r="B8" s="13">
        <f t="shared" si="0"/>
        <v>654</v>
      </c>
      <c r="C8" s="13">
        <f>SUM(C17:C20)</f>
        <v>46</v>
      </c>
      <c r="D8" s="13">
        <f aca="true" t="shared" si="6" ref="D8:W8">SUM(D17:D20)</f>
        <v>41</v>
      </c>
      <c r="E8" s="13">
        <f t="shared" si="6"/>
        <v>0</v>
      </c>
      <c r="F8" s="13">
        <f t="shared" si="6"/>
        <v>567</v>
      </c>
      <c r="G8" s="13">
        <f t="shared" si="6"/>
        <v>0</v>
      </c>
      <c r="H8" s="13">
        <f t="shared" si="1"/>
        <v>2815</v>
      </c>
      <c r="I8" s="13">
        <f t="shared" si="6"/>
        <v>634</v>
      </c>
      <c r="J8" s="13">
        <f t="shared" si="6"/>
        <v>207</v>
      </c>
      <c r="K8" s="13">
        <f t="shared" si="6"/>
        <v>490</v>
      </c>
      <c r="L8" s="13">
        <f t="shared" si="6"/>
        <v>298</v>
      </c>
      <c r="M8" s="13">
        <f t="shared" si="6"/>
        <v>1056</v>
      </c>
      <c r="N8" s="13">
        <f t="shared" si="6"/>
        <v>86</v>
      </c>
      <c r="O8" s="13">
        <f t="shared" si="6"/>
        <v>0</v>
      </c>
      <c r="P8" s="13">
        <f t="shared" si="6"/>
        <v>44</v>
      </c>
      <c r="Q8" s="13">
        <f t="shared" si="3"/>
        <v>233</v>
      </c>
      <c r="R8" s="13">
        <f t="shared" si="6"/>
        <v>180</v>
      </c>
      <c r="S8" s="13">
        <f t="shared" si="6"/>
        <v>38</v>
      </c>
      <c r="T8" s="13">
        <f t="shared" si="6"/>
        <v>0</v>
      </c>
      <c r="U8" s="13">
        <f t="shared" si="6"/>
        <v>0</v>
      </c>
      <c r="V8" s="13">
        <f t="shared" si="6"/>
        <v>15</v>
      </c>
      <c r="W8" s="13">
        <f t="shared" si="6"/>
        <v>0</v>
      </c>
      <c r="X8" s="21">
        <f t="shared" si="5"/>
        <v>3702</v>
      </c>
    </row>
    <row r="9" spans="1:24" ht="34.5" customHeight="1">
      <c r="A9" s="17" t="s">
        <v>40</v>
      </c>
      <c r="B9" s="13">
        <f t="shared" si="0"/>
        <v>575</v>
      </c>
      <c r="C9" s="13">
        <f>SUM(C10:C11)</f>
        <v>87</v>
      </c>
      <c r="D9" s="13">
        <f aca="true" t="shared" si="7" ref="D9:W9">SUM(D10:D11)</f>
        <v>138</v>
      </c>
      <c r="E9" s="13">
        <f t="shared" si="7"/>
        <v>0</v>
      </c>
      <c r="F9" s="13">
        <f t="shared" si="7"/>
        <v>350</v>
      </c>
      <c r="G9" s="13">
        <f t="shared" si="7"/>
        <v>0</v>
      </c>
      <c r="H9" s="13">
        <f t="shared" si="1"/>
        <v>11809</v>
      </c>
      <c r="I9" s="13">
        <f t="shared" si="7"/>
        <v>1968</v>
      </c>
      <c r="J9" s="13">
        <f t="shared" si="7"/>
        <v>659</v>
      </c>
      <c r="K9" s="13">
        <f t="shared" si="7"/>
        <v>1146</v>
      </c>
      <c r="L9" s="13">
        <f t="shared" si="7"/>
        <v>994</v>
      </c>
      <c r="M9" s="13">
        <f t="shared" si="7"/>
        <v>6353</v>
      </c>
      <c r="N9" s="13">
        <f t="shared" si="7"/>
        <v>293</v>
      </c>
      <c r="O9" s="13">
        <f t="shared" si="7"/>
        <v>8</v>
      </c>
      <c r="P9" s="13">
        <f t="shared" si="7"/>
        <v>388</v>
      </c>
      <c r="Q9" s="13">
        <f t="shared" si="3"/>
        <v>1737</v>
      </c>
      <c r="R9" s="13">
        <f t="shared" si="7"/>
        <v>1328</v>
      </c>
      <c r="S9" s="13">
        <f t="shared" si="7"/>
        <v>127</v>
      </c>
      <c r="T9" s="13">
        <f t="shared" si="7"/>
        <v>67</v>
      </c>
      <c r="U9" s="13">
        <f t="shared" si="7"/>
        <v>0</v>
      </c>
      <c r="V9" s="13">
        <f t="shared" si="7"/>
        <v>211</v>
      </c>
      <c r="W9" s="13">
        <f t="shared" si="7"/>
        <v>4</v>
      </c>
      <c r="X9" s="21">
        <f t="shared" si="5"/>
        <v>14121</v>
      </c>
    </row>
    <row r="10" spans="1:24" ht="39.75" customHeight="1">
      <c r="A10" s="19" t="s">
        <v>38</v>
      </c>
      <c r="B10" s="38">
        <f t="shared" si="0"/>
        <v>488</v>
      </c>
      <c r="C10" s="59">
        <v>74</v>
      </c>
      <c r="D10" s="59">
        <v>117</v>
      </c>
      <c r="E10" s="59"/>
      <c r="F10" s="59">
        <v>297</v>
      </c>
      <c r="G10" s="59"/>
      <c r="H10" s="38">
        <f t="shared" si="1"/>
        <v>9060</v>
      </c>
      <c r="I10" s="59">
        <v>1476</v>
      </c>
      <c r="J10" s="59">
        <v>494</v>
      </c>
      <c r="K10" s="59">
        <v>809</v>
      </c>
      <c r="L10" s="59">
        <v>754</v>
      </c>
      <c r="M10" s="59">
        <v>5015</v>
      </c>
      <c r="N10" s="59">
        <v>215</v>
      </c>
      <c r="O10" s="59">
        <v>6</v>
      </c>
      <c r="P10" s="59">
        <v>291</v>
      </c>
      <c r="Q10" s="38">
        <f t="shared" si="3"/>
        <v>1461</v>
      </c>
      <c r="R10" s="59">
        <v>1114</v>
      </c>
      <c r="S10" s="59">
        <v>108</v>
      </c>
      <c r="T10" s="59">
        <v>57</v>
      </c>
      <c r="U10" s="59"/>
      <c r="V10" s="59">
        <v>179</v>
      </c>
      <c r="W10" s="59">
        <v>3</v>
      </c>
      <c r="X10" s="39">
        <f t="shared" si="5"/>
        <v>11009</v>
      </c>
    </row>
    <row r="11" spans="1:24" ht="40.5" customHeight="1">
      <c r="A11" s="19" t="s">
        <v>39</v>
      </c>
      <c r="B11" s="38">
        <f t="shared" si="0"/>
        <v>87</v>
      </c>
      <c r="C11" s="59">
        <v>13</v>
      </c>
      <c r="D11" s="59">
        <v>21</v>
      </c>
      <c r="E11" s="59"/>
      <c r="F11" s="59">
        <v>53</v>
      </c>
      <c r="G11" s="59"/>
      <c r="H11" s="38">
        <f t="shared" si="1"/>
        <v>2749</v>
      </c>
      <c r="I11" s="59">
        <v>492</v>
      </c>
      <c r="J11" s="59">
        <v>165</v>
      </c>
      <c r="K11" s="59">
        <v>337</v>
      </c>
      <c r="L11" s="59">
        <v>240</v>
      </c>
      <c r="M11" s="59">
        <v>1338</v>
      </c>
      <c r="N11" s="59">
        <v>78</v>
      </c>
      <c r="O11" s="59">
        <v>2</v>
      </c>
      <c r="P11" s="59">
        <v>97</v>
      </c>
      <c r="Q11" s="38">
        <f t="shared" si="3"/>
        <v>276</v>
      </c>
      <c r="R11" s="59">
        <v>214</v>
      </c>
      <c r="S11" s="59">
        <v>19</v>
      </c>
      <c r="T11" s="59">
        <v>10</v>
      </c>
      <c r="U11" s="59"/>
      <c r="V11" s="59">
        <v>32</v>
      </c>
      <c r="W11" s="59">
        <v>1</v>
      </c>
      <c r="X11" s="39">
        <f t="shared" si="5"/>
        <v>3112</v>
      </c>
    </row>
    <row r="12" spans="1:24" ht="91.5" customHeight="1">
      <c r="A12" s="18" t="s">
        <v>30</v>
      </c>
      <c r="B12" s="13">
        <f aca="true" t="shared" si="8" ref="B12:B20">SUM(C12:G12)</f>
        <v>654</v>
      </c>
      <c r="C12" s="13">
        <f>SUM(C13:C15)</f>
        <v>46</v>
      </c>
      <c r="D12" s="13">
        <f aca="true" t="shared" si="9" ref="D12:W12">SUM(D13:D15)</f>
        <v>41</v>
      </c>
      <c r="E12" s="13">
        <f t="shared" si="9"/>
        <v>0</v>
      </c>
      <c r="F12" s="13">
        <f t="shared" si="9"/>
        <v>567</v>
      </c>
      <c r="G12" s="13">
        <f t="shared" si="9"/>
        <v>0</v>
      </c>
      <c r="H12" s="13">
        <f aca="true" t="shared" si="10" ref="H12:H20">SUM(I12:P12)</f>
        <v>2815</v>
      </c>
      <c r="I12" s="13">
        <f t="shared" si="9"/>
        <v>634</v>
      </c>
      <c r="J12" s="13">
        <f t="shared" si="9"/>
        <v>207</v>
      </c>
      <c r="K12" s="13">
        <f t="shared" si="9"/>
        <v>490</v>
      </c>
      <c r="L12" s="13">
        <f t="shared" si="9"/>
        <v>298</v>
      </c>
      <c r="M12" s="13">
        <f t="shared" si="9"/>
        <v>1056</v>
      </c>
      <c r="N12" s="13">
        <f t="shared" si="9"/>
        <v>86</v>
      </c>
      <c r="O12" s="13">
        <f t="shared" si="9"/>
        <v>0</v>
      </c>
      <c r="P12" s="13">
        <f t="shared" si="9"/>
        <v>44</v>
      </c>
      <c r="Q12" s="13">
        <f aca="true" t="shared" si="11" ref="Q12:Q20">SUM(R12:W12)</f>
        <v>233</v>
      </c>
      <c r="R12" s="13">
        <f t="shared" si="9"/>
        <v>180</v>
      </c>
      <c r="S12" s="13">
        <f t="shared" si="9"/>
        <v>38</v>
      </c>
      <c r="T12" s="13">
        <f t="shared" si="9"/>
        <v>0</v>
      </c>
      <c r="U12" s="13">
        <f t="shared" si="9"/>
        <v>0</v>
      </c>
      <c r="V12" s="13">
        <f t="shared" si="9"/>
        <v>15</v>
      </c>
      <c r="W12" s="13">
        <f t="shared" si="9"/>
        <v>0</v>
      </c>
      <c r="X12" s="21">
        <f t="shared" si="5"/>
        <v>3702</v>
      </c>
    </row>
    <row r="13" spans="1:24" ht="34.5" customHeight="1">
      <c r="A13" s="19" t="s">
        <v>27</v>
      </c>
      <c r="B13" s="13">
        <f t="shared" si="8"/>
        <v>348</v>
      </c>
      <c r="C13" s="60">
        <v>25</v>
      </c>
      <c r="D13" s="60">
        <v>16</v>
      </c>
      <c r="E13" s="60"/>
      <c r="F13" s="60">
        <v>307</v>
      </c>
      <c r="G13" s="60"/>
      <c r="H13" s="13">
        <f t="shared" si="10"/>
        <v>1530</v>
      </c>
      <c r="I13" s="60">
        <v>418</v>
      </c>
      <c r="J13" s="60">
        <v>183</v>
      </c>
      <c r="K13" s="60">
        <v>225</v>
      </c>
      <c r="L13" s="60">
        <v>170</v>
      </c>
      <c r="M13" s="60">
        <v>448</v>
      </c>
      <c r="N13" s="60">
        <v>58</v>
      </c>
      <c r="O13" s="60"/>
      <c r="P13" s="60">
        <v>28</v>
      </c>
      <c r="Q13" s="13">
        <f t="shared" si="11"/>
        <v>111</v>
      </c>
      <c r="R13" s="60">
        <v>73</v>
      </c>
      <c r="S13" s="60">
        <v>26</v>
      </c>
      <c r="T13" s="60"/>
      <c r="U13" s="60"/>
      <c r="V13" s="60">
        <v>12</v>
      </c>
      <c r="W13" s="60"/>
      <c r="X13" s="21">
        <f t="shared" si="5"/>
        <v>1989</v>
      </c>
    </row>
    <row r="14" spans="1:24" ht="34.5" customHeight="1">
      <c r="A14" s="19" t="s">
        <v>28</v>
      </c>
      <c r="B14" s="13">
        <f t="shared" si="8"/>
        <v>306</v>
      </c>
      <c r="C14" s="60">
        <v>21</v>
      </c>
      <c r="D14" s="60">
        <v>25</v>
      </c>
      <c r="E14" s="60"/>
      <c r="F14" s="60">
        <v>260</v>
      </c>
      <c r="G14" s="60"/>
      <c r="H14" s="13">
        <f t="shared" si="10"/>
        <v>1285</v>
      </c>
      <c r="I14" s="60">
        <v>216</v>
      </c>
      <c r="J14" s="60">
        <v>24</v>
      </c>
      <c r="K14" s="60">
        <v>265</v>
      </c>
      <c r="L14" s="60">
        <v>128</v>
      </c>
      <c r="M14" s="60">
        <v>608</v>
      </c>
      <c r="N14" s="60">
        <v>28</v>
      </c>
      <c r="O14" s="60"/>
      <c r="P14" s="60">
        <v>16</v>
      </c>
      <c r="Q14" s="13">
        <f t="shared" si="11"/>
        <v>122</v>
      </c>
      <c r="R14" s="60">
        <v>107</v>
      </c>
      <c r="S14" s="60">
        <v>12</v>
      </c>
      <c r="T14" s="60"/>
      <c r="U14" s="60"/>
      <c r="V14" s="60">
        <v>3</v>
      </c>
      <c r="W14" s="60"/>
      <c r="X14" s="21">
        <f t="shared" si="5"/>
        <v>1713</v>
      </c>
    </row>
    <row r="15" spans="1:24" ht="34.5" customHeight="1">
      <c r="A15" s="19" t="s">
        <v>29</v>
      </c>
      <c r="B15" s="13">
        <f t="shared" si="8"/>
        <v>0</v>
      </c>
      <c r="C15" s="60"/>
      <c r="D15" s="60"/>
      <c r="E15" s="60"/>
      <c r="F15" s="60"/>
      <c r="G15" s="60"/>
      <c r="H15" s="13">
        <f t="shared" si="10"/>
        <v>0</v>
      </c>
      <c r="I15" s="60"/>
      <c r="J15" s="60"/>
      <c r="K15" s="60"/>
      <c r="L15" s="60"/>
      <c r="M15" s="60"/>
      <c r="N15" s="60"/>
      <c r="O15" s="60"/>
      <c r="P15" s="60"/>
      <c r="Q15" s="13">
        <f t="shared" si="11"/>
        <v>0</v>
      </c>
      <c r="R15" s="60"/>
      <c r="S15" s="60"/>
      <c r="T15" s="60"/>
      <c r="U15" s="60"/>
      <c r="V15" s="60"/>
      <c r="W15" s="60"/>
      <c r="X15" s="21">
        <f t="shared" si="5"/>
        <v>0</v>
      </c>
    </row>
    <row r="16" spans="1:24" ht="37.5">
      <c r="A16" s="18" t="s">
        <v>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>
        <f t="shared" si="11"/>
        <v>0</v>
      </c>
      <c r="R16" s="13"/>
      <c r="S16" s="13"/>
      <c r="T16" s="13"/>
      <c r="U16" s="13"/>
      <c r="V16" s="13"/>
      <c r="W16" s="13"/>
      <c r="X16" s="21">
        <f t="shared" si="5"/>
        <v>0</v>
      </c>
    </row>
    <row r="17" spans="1:24" ht="33.75" customHeight="1">
      <c r="A17" s="14" t="s">
        <v>32</v>
      </c>
      <c r="B17" s="13">
        <f t="shared" si="8"/>
        <v>89</v>
      </c>
      <c r="C17" s="61">
        <v>4</v>
      </c>
      <c r="D17" s="61">
        <v>1</v>
      </c>
      <c r="E17" s="61"/>
      <c r="F17" s="61">
        <v>84</v>
      </c>
      <c r="G17" s="61"/>
      <c r="H17" s="34">
        <f t="shared" si="10"/>
        <v>95</v>
      </c>
      <c r="I17" s="61">
        <v>32</v>
      </c>
      <c r="J17" s="61">
        <v>11</v>
      </c>
      <c r="K17" s="61">
        <v>20</v>
      </c>
      <c r="L17" s="61">
        <v>10</v>
      </c>
      <c r="M17" s="61">
        <v>14</v>
      </c>
      <c r="N17" s="61">
        <v>8</v>
      </c>
      <c r="O17" s="61"/>
      <c r="P17" s="61"/>
      <c r="Q17" s="34">
        <f t="shared" si="11"/>
        <v>12</v>
      </c>
      <c r="R17" s="61">
        <v>4</v>
      </c>
      <c r="S17" s="61">
        <v>8</v>
      </c>
      <c r="T17" s="61"/>
      <c r="U17" s="61"/>
      <c r="V17" s="61"/>
      <c r="W17" s="61"/>
      <c r="X17" s="35">
        <f t="shared" si="5"/>
        <v>196</v>
      </c>
    </row>
    <row r="18" spans="1:24" ht="33.75" customHeight="1">
      <c r="A18" s="14" t="s">
        <v>33</v>
      </c>
      <c r="B18" s="13">
        <f t="shared" si="8"/>
        <v>178</v>
      </c>
      <c r="C18" s="61">
        <v>12</v>
      </c>
      <c r="D18" s="61">
        <v>8</v>
      </c>
      <c r="E18" s="61"/>
      <c r="F18" s="61">
        <v>158</v>
      </c>
      <c r="G18" s="61"/>
      <c r="H18" s="34">
        <f t="shared" si="10"/>
        <v>285</v>
      </c>
      <c r="I18" s="61">
        <v>82</v>
      </c>
      <c r="J18" s="61">
        <v>30</v>
      </c>
      <c r="K18" s="61">
        <v>41</v>
      </c>
      <c r="L18" s="61">
        <v>30</v>
      </c>
      <c r="M18" s="61">
        <v>72</v>
      </c>
      <c r="N18" s="61">
        <v>19</v>
      </c>
      <c r="O18" s="61"/>
      <c r="P18" s="61">
        <v>11</v>
      </c>
      <c r="Q18" s="34">
        <f t="shared" si="11"/>
        <v>33</v>
      </c>
      <c r="R18" s="61">
        <v>19</v>
      </c>
      <c r="S18" s="61">
        <v>13</v>
      </c>
      <c r="T18" s="61"/>
      <c r="U18" s="61"/>
      <c r="V18" s="61">
        <v>1</v>
      </c>
      <c r="W18" s="61"/>
      <c r="X18" s="35">
        <f t="shared" si="5"/>
        <v>496</v>
      </c>
    </row>
    <row r="19" spans="1:24" ht="33.75" customHeight="1">
      <c r="A19" s="14" t="s">
        <v>34</v>
      </c>
      <c r="B19" s="13">
        <f t="shared" si="8"/>
        <v>266</v>
      </c>
      <c r="C19" s="61">
        <v>17</v>
      </c>
      <c r="D19" s="61">
        <v>20</v>
      </c>
      <c r="E19" s="61"/>
      <c r="F19" s="61">
        <v>229</v>
      </c>
      <c r="G19" s="61"/>
      <c r="H19" s="34">
        <f t="shared" si="10"/>
        <v>1818</v>
      </c>
      <c r="I19" s="61">
        <v>369</v>
      </c>
      <c r="J19" s="61">
        <v>110</v>
      </c>
      <c r="K19" s="61">
        <v>152</v>
      </c>
      <c r="L19" s="61">
        <v>125</v>
      </c>
      <c r="M19" s="61">
        <v>970</v>
      </c>
      <c r="N19" s="61">
        <v>59</v>
      </c>
      <c r="O19" s="61"/>
      <c r="P19" s="61">
        <v>33</v>
      </c>
      <c r="Q19" s="34">
        <f t="shared" si="11"/>
        <v>188</v>
      </c>
      <c r="R19" s="61">
        <v>157</v>
      </c>
      <c r="S19" s="61">
        <v>17</v>
      </c>
      <c r="T19" s="61"/>
      <c r="U19" s="61"/>
      <c r="V19" s="61">
        <v>14</v>
      </c>
      <c r="W19" s="61"/>
      <c r="X19" s="35">
        <f t="shared" si="5"/>
        <v>2272</v>
      </c>
    </row>
    <row r="20" spans="1:24" ht="35.25" customHeight="1">
      <c r="A20" s="14" t="s">
        <v>35</v>
      </c>
      <c r="B20" s="13">
        <f t="shared" si="8"/>
        <v>121</v>
      </c>
      <c r="C20" s="61">
        <v>13</v>
      </c>
      <c r="D20" s="61">
        <v>12</v>
      </c>
      <c r="E20" s="61"/>
      <c r="F20" s="61">
        <v>96</v>
      </c>
      <c r="G20" s="61"/>
      <c r="H20" s="34">
        <f t="shared" si="10"/>
        <v>617</v>
      </c>
      <c r="I20" s="61">
        <v>151</v>
      </c>
      <c r="J20" s="61">
        <v>56</v>
      </c>
      <c r="K20" s="61">
        <v>277</v>
      </c>
      <c r="L20" s="61">
        <v>133</v>
      </c>
      <c r="M20" s="36"/>
      <c r="N20" s="36"/>
      <c r="O20" s="36"/>
      <c r="P20" s="37"/>
      <c r="Q20" s="34">
        <f t="shared" si="11"/>
        <v>0</v>
      </c>
      <c r="R20" s="36"/>
      <c r="S20" s="36"/>
      <c r="T20" s="36"/>
      <c r="U20" s="36"/>
      <c r="V20" s="36"/>
      <c r="W20" s="36"/>
      <c r="X20" s="35">
        <f t="shared" si="5"/>
        <v>738</v>
      </c>
    </row>
    <row r="21" spans="1:24" ht="26.25">
      <c r="A21" s="11"/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11"/>
    </row>
    <row r="22" spans="1:24" ht="26.25">
      <c r="A22" s="10" t="s">
        <v>36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ht="26.25">
      <c r="A23" s="10"/>
    </row>
  </sheetData>
  <sheetProtection/>
  <mergeCells count="9">
    <mergeCell ref="A1:X1"/>
    <mergeCell ref="A3:A5"/>
    <mergeCell ref="B3:G3"/>
    <mergeCell ref="H3:P3"/>
    <mergeCell ref="Q3:W3"/>
    <mergeCell ref="X3:X5"/>
    <mergeCell ref="B4:B5"/>
    <mergeCell ref="H4:H5"/>
    <mergeCell ref="Q4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tabSelected="1" zoomScale="60" zoomScaleNormal="60" zoomScalePageLayoutView="0" workbookViewId="0" topLeftCell="A1">
      <selection activeCell="A1" sqref="A1:X22"/>
    </sheetView>
  </sheetViews>
  <sheetFormatPr defaultColWidth="8.796875" defaultRowHeight="18.75"/>
  <cols>
    <col min="1" max="1" width="28.296875" style="0" customWidth="1"/>
    <col min="2" max="2" width="10.8984375" style="0" customWidth="1"/>
    <col min="3" max="3" width="8.296875" style="0" customWidth="1"/>
    <col min="4" max="6" width="7.5" style="0" customWidth="1"/>
    <col min="8" max="8" width="9.19921875" style="0" customWidth="1"/>
    <col min="9" max="9" width="7.69921875" style="0" customWidth="1"/>
    <col min="17" max="17" width="7.3984375" style="0" customWidth="1"/>
    <col min="24" max="24" width="8.8984375" style="0" customWidth="1"/>
  </cols>
  <sheetData>
    <row r="1" spans="1:24" ht="42" customHeight="1">
      <c r="A1" s="62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8.75">
      <c r="A2" s="20"/>
      <c r="B2" s="1"/>
      <c r="C2" s="1"/>
      <c r="D2" s="2"/>
      <c r="E2" s="2"/>
      <c r="F2" s="2"/>
      <c r="G2" s="3"/>
      <c r="H2" s="4"/>
      <c r="I2" s="4"/>
      <c r="J2" s="4"/>
      <c r="K2" s="4"/>
      <c r="L2" s="2"/>
      <c r="M2" s="1"/>
      <c r="N2" s="4"/>
      <c r="O2" s="4"/>
      <c r="P2" s="5"/>
      <c r="Q2" s="2"/>
      <c r="R2" s="2"/>
      <c r="S2" s="2"/>
      <c r="T2" s="6" t="s">
        <v>37</v>
      </c>
      <c r="U2" s="2"/>
      <c r="V2" s="2"/>
      <c r="W2" s="2"/>
      <c r="X2" s="2"/>
    </row>
    <row r="3" spans="1:24" ht="33.75" customHeight="1">
      <c r="A3" s="64" t="s">
        <v>0</v>
      </c>
      <c r="B3" s="67" t="s">
        <v>1</v>
      </c>
      <c r="C3" s="67"/>
      <c r="D3" s="67"/>
      <c r="E3" s="67"/>
      <c r="F3" s="67"/>
      <c r="G3" s="67"/>
      <c r="H3" s="67" t="s">
        <v>2</v>
      </c>
      <c r="I3" s="67"/>
      <c r="J3" s="67"/>
      <c r="K3" s="67"/>
      <c r="L3" s="67"/>
      <c r="M3" s="67"/>
      <c r="N3" s="67"/>
      <c r="O3" s="67"/>
      <c r="P3" s="67"/>
      <c r="Q3" s="67" t="s">
        <v>3</v>
      </c>
      <c r="R3" s="67"/>
      <c r="S3" s="67"/>
      <c r="T3" s="67"/>
      <c r="U3" s="67"/>
      <c r="V3" s="67"/>
      <c r="W3" s="67"/>
      <c r="X3" s="68" t="s">
        <v>4</v>
      </c>
    </row>
    <row r="4" spans="1:24" ht="33.75" customHeight="1">
      <c r="A4" s="65"/>
      <c r="B4" s="68" t="s">
        <v>5</v>
      </c>
      <c r="C4" s="15" t="s">
        <v>6</v>
      </c>
      <c r="D4" s="15"/>
      <c r="E4" s="15"/>
      <c r="F4" s="15"/>
      <c r="G4" s="15"/>
      <c r="H4" s="68" t="s">
        <v>5</v>
      </c>
      <c r="I4" s="15" t="s">
        <v>6</v>
      </c>
      <c r="J4" s="15"/>
      <c r="K4" s="15"/>
      <c r="L4" s="15"/>
      <c r="M4" s="15"/>
      <c r="N4" s="15"/>
      <c r="O4" s="15"/>
      <c r="P4" s="15"/>
      <c r="Q4" s="68" t="s">
        <v>5</v>
      </c>
      <c r="R4" s="15"/>
      <c r="S4" s="15" t="s">
        <v>6</v>
      </c>
      <c r="T4" s="15"/>
      <c r="U4" s="15"/>
      <c r="V4" s="15"/>
      <c r="W4" s="15"/>
      <c r="X4" s="68"/>
    </row>
    <row r="5" spans="1:24" ht="63">
      <c r="A5" s="66"/>
      <c r="B5" s="68"/>
      <c r="C5" s="7" t="s">
        <v>7</v>
      </c>
      <c r="D5" s="8" t="s">
        <v>8</v>
      </c>
      <c r="E5" s="8" t="s">
        <v>23</v>
      </c>
      <c r="F5" s="8" t="s">
        <v>24</v>
      </c>
      <c r="G5" s="9" t="s">
        <v>15</v>
      </c>
      <c r="H5" s="68"/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25</v>
      </c>
      <c r="P5" s="7" t="s">
        <v>15</v>
      </c>
      <c r="Q5" s="68"/>
      <c r="R5" s="7" t="s">
        <v>16</v>
      </c>
      <c r="S5" s="7" t="s">
        <v>17</v>
      </c>
      <c r="T5" s="7" t="s">
        <v>18</v>
      </c>
      <c r="U5" s="8" t="s">
        <v>19</v>
      </c>
      <c r="V5" s="8" t="s">
        <v>26</v>
      </c>
      <c r="W5" s="7" t="s">
        <v>15</v>
      </c>
      <c r="X5" s="68"/>
    </row>
    <row r="6" spans="1:27" ht="34.5" customHeight="1">
      <c r="A6" s="16" t="s">
        <v>20</v>
      </c>
      <c r="B6" s="13">
        <f aca="true" t="shared" si="0" ref="B6:B11">SUM(C6:G6)</f>
        <v>379</v>
      </c>
      <c r="C6" s="13">
        <f>C8+C9</f>
        <v>21</v>
      </c>
      <c r="D6" s="13">
        <f>D8+D9</f>
        <v>6</v>
      </c>
      <c r="E6" s="13">
        <f>E8+E9</f>
        <v>0</v>
      </c>
      <c r="F6" s="13">
        <f>F8+F9</f>
        <v>352</v>
      </c>
      <c r="G6" s="13">
        <f>G8+G9</f>
        <v>0</v>
      </c>
      <c r="H6" s="13">
        <f aca="true" t="shared" si="1" ref="H6:H11">SUM(I6:P6)</f>
        <v>31251</v>
      </c>
      <c r="I6" s="13">
        <f>I8+I9</f>
        <v>9474</v>
      </c>
      <c r="J6" s="13">
        <f aca="true" t="shared" si="2" ref="J6:P6">J8+J9</f>
        <v>40</v>
      </c>
      <c r="K6" s="13">
        <f t="shared" si="2"/>
        <v>2500</v>
      </c>
      <c r="L6" s="13">
        <f t="shared" si="2"/>
        <v>823</v>
      </c>
      <c r="M6" s="13">
        <f t="shared" si="2"/>
        <v>17834</v>
      </c>
      <c r="N6" s="13">
        <f t="shared" si="2"/>
        <v>169</v>
      </c>
      <c r="O6" s="13">
        <f t="shared" si="2"/>
        <v>90</v>
      </c>
      <c r="P6" s="13">
        <f t="shared" si="2"/>
        <v>321</v>
      </c>
      <c r="Q6" s="13">
        <f aca="true" t="shared" si="3" ref="Q6:Q11">SUM(R6:W6)</f>
        <v>2446</v>
      </c>
      <c r="R6" s="13">
        <f aca="true" t="shared" si="4" ref="R6:W6">R8+R9</f>
        <v>1959</v>
      </c>
      <c r="S6" s="13">
        <f t="shared" si="4"/>
        <v>0</v>
      </c>
      <c r="T6" s="13">
        <f t="shared" si="4"/>
        <v>14</v>
      </c>
      <c r="U6" s="13">
        <f t="shared" si="4"/>
        <v>0</v>
      </c>
      <c r="V6" s="13">
        <f t="shared" si="4"/>
        <v>473</v>
      </c>
      <c r="W6" s="13">
        <f t="shared" si="4"/>
        <v>0</v>
      </c>
      <c r="X6" s="21">
        <f>SUM(B6,H6,Q6)</f>
        <v>34076</v>
      </c>
      <c r="AA6" s="12"/>
    </row>
    <row r="7" spans="1:24" ht="33.75" customHeight="1">
      <c r="A7" s="14" t="s">
        <v>22</v>
      </c>
      <c r="B7" s="13">
        <f t="shared" si="0"/>
        <v>0</v>
      </c>
      <c r="C7" s="13"/>
      <c r="D7" s="13"/>
      <c r="E7" s="13"/>
      <c r="F7" s="13"/>
      <c r="G7" s="13"/>
      <c r="H7" s="13">
        <f t="shared" si="1"/>
        <v>0</v>
      </c>
      <c r="I7" s="13"/>
      <c r="J7" s="13"/>
      <c r="K7" s="13"/>
      <c r="L7" s="13"/>
      <c r="M7" s="13"/>
      <c r="N7" s="13"/>
      <c r="O7" s="13"/>
      <c r="P7" s="13"/>
      <c r="Q7" s="13">
        <f t="shared" si="3"/>
        <v>0</v>
      </c>
      <c r="R7" s="13"/>
      <c r="S7" s="13"/>
      <c r="T7" s="13"/>
      <c r="U7" s="13"/>
      <c r="V7" s="13"/>
      <c r="W7" s="13"/>
      <c r="X7" s="21">
        <f aca="true" t="shared" si="5" ref="X7:X20">SUM(B7,H7,Q7)</f>
        <v>0</v>
      </c>
    </row>
    <row r="8" spans="1:24" ht="34.5" customHeight="1">
      <c r="A8" s="17" t="s">
        <v>21</v>
      </c>
      <c r="B8" s="13">
        <f t="shared" si="0"/>
        <v>304</v>
      </c>
      <c r="C8" s="13">
        <f>SUM(C17:C20)</f>
        <v>2</v>
      </c>
      <c r="D8" s="13">
        <f aca="true" t="shared" si="6" ref="D8:W8">SUM(D17:D20)</f>
        <v>0</v>
      </c>
      <c r="E8" s="13">
        <f t="shared" si="6"/>
        <v>0</v>
      </c>
      <c r="F8" s="13">
        <f t="shared" si="6"/>
        <v>302</v>
      </c>
      <c r="G8" s="13">
        <f t="shared" si="6"/>
        <v>0</v>
      </c>
      <c r="H8" s="13">
        <f t="shared" si="1"/>
        <v>10127</v>
      </c>
      <c r="I8" s="13">
        <f t="shared" si="6"/>
        <v>5028</v>
      </c>
      <c r="J8" s="13">
        <f t="shared" si="6"/>
        <v>11</v>
      </c>
      <c r="K8" s="13">
        <f t="shared" si="6"/>
        <v>1033</v>
      </c>
      <c r="L8" s="13">
        <f t="shared" si="6"/>
        <v>226</v>
      </c>
      <c r="M8" s="13">
        <f t="shared" si="6"/>
        <v>3698</v>
      </c>
      <c r="N8" s="13">
        <f t="shared" si="6"/>
        <v>31</v>
      </c>
      <c r="O8" s="13">
        <f t="shared" si="6"/>
        <v>1</v>
      </c>
      <c r="P8" s="13">
        <f t="shared" si="6"/>
        <v>99</v>
      </c>
      <c r="Q8" s="13">
        <f t="shared" si="3"/>
        <v>321</v>
      </c>
      <c r="R8" s="13">
        <f t="shared" si="6"/>
        <v>296</v>
      </c>
      <c r="S8" s="13">
        <f t="shared" si="6"/>
        <v>0</v>
      </c>
      <c r="T8" s="13">
        <f t="shared" si="6"/>
        <v>0</v>
      </c>
      <c r="U8" s="13">
        <f t="shared" si="6"/>
        <v>0</v>
      </c>
      <c r="V8" s="13">
        <f t="shared" si="6"/>
        <v>25</v>
      </c>
      <c r="W8" s="13">
        <f t="shared" si="6"/>
        <v>0</v>
      </c>
      <c r="X8" s="21">
        <f t="shared" si="5"/>
        <v>10752</v>
      </c>
    </row>
    <row r="9" spans="1:24" ht="34.5" customHeight="1">
      <c r="A9" s="17" t="s">
        <v>40</v>
      </c>
      <c r="B9" s="13">
        <f t="shared" si="0"/>
        <v>75</v>
      </c>
      <c r="C9" s="13">
        <f>SUM(C10:C11)</f>
        <v>19</v>
      </c>
      <c r="D9" s="13">
        <f aca="true" t="shared" si="7" ref="D9:W9">SUM(D10:D11)</f>
        <v>6</v>
      </c>
      <c r="E9" s="13">
        <f t="shared" si="7"/>
        <v>0</v>
      </c>
      <c r="F9" s="13">
        <f t="shared" si="7"/>
        <v>50</v>
      </c>
      <c r="G9" s="13">
        <f t="shared" si="7"/>
        <v>0</v>
      </c>
      <c r="H9" s="13">
        <f t="shared" si="1"/>
        <v>21124</v>
      </c>
      <c r="I9" s="13">
        <f t="shared" si="7"/>
        <v>4446</v>
      </c>
      <c r="J9" s="13">
        <f t="shared" si="7"/>
        <v>29</v>
      </c>
      <c r="K9" s="13">
        <f t="shared" si="7"/>
        <v>1467</v>
      </c>
      <c r="L9" s="13">
        <f t="shared" si="7"/>
        <v>597</v>
      </c>
      <c r="M9" s="13">
        <f t="shared" si="7"/>
        <v>14136</v>
      </c>
      <c r="N9" s="13">
        <f t="shared" si="7"/>
        <v>138</v>
      </c>
      <c r="O9" s="13">
        <f t="shared" si="7"/>
        <v>89</v>
      </c>
      <c r="P9" s="13">
        <f t="shared" si="7"/>
        <v>222</v>
      </c>
      <c r="Q9" s="13">
        <f t="shared" si="3"/>
        <v>2125</v>
      </c>
      <c r="R9" s="13">
        <f t="shared" si="7"/>
        <v>1663</v>
      </c>
      <c r="S9" s="13">
        <f t="shared" si="7"/>
        <v>0</v>
      </c>
      <c r="T9" s="13">
        <f t="shared" si="7"/>
        <v>14</v>
      </c>
      <c r="U9" s="13">
        <f t="shared" si="7"/>
        <v>0</v>
      </c>
      <c r="V9" s="13">
        <f t="shared" si="7"/>
        <v>448</v>
      </c>
      <c r="W9" s="13">
        <f t="shared" si="7"/>
        <v>0</v>
      </c>
      <c r="X9" s="21">
        <f t="shared" si="5"/>
        <v>23324</v>
      </c>
    </row>
    <row r="10" spans="1:24" ht="39.75" customHeight="1">
      <c r="A10" s="19" t="s">
        <v>38</v>
      </c>
      <c r="B10" s="38">
        <f t="shared" si="0"/>
        <v>63</v>
      </c>
      <c r="C10" s="59">
        <v>16</v>
      </c>
      <c r="D10" s="59">
        <v>5</v>
      </c>
      <c r="E10" s="59"/>
      <c r="F10" s="59">
        <v>42</v>
      </c>
      <c r="G10" s="59"/>
      <c r="H10" s="38">
        <f t="shared" si="1"/>
        <v>15845</v>
      </c>
      <c r="I10" s="59">
        <v>3335</v>
      </c>
      <c r="J10" s="59">
        <v>22</v>
      </c>
      <c r="K10" s="59">
        <v>1100</v>
      </c>
      <c r="L10" s="59">
        <v>448</v>
      </c>
      <c r="M10" s="59">
        <v>10602</v>
      </c>
      <c r="N10" s="59">
        <v>104</v>
      </c>
      <c r="O10" s="59">
        <v>67</v>
      </c>
      <c r="P10" s="59">
        <v>167</v>
      </c>
      <c r="Q10" s="38">
        <f t="shared" si="3"/>
        <v>1807</v>
      </c>
      <c r="R10" s="59">
        <v>1414</v>
      </c>
      <c r="S10" s="59"/>
      <c r="T10" s="59">
        <v>12</v>
      </c>
      <c r="U10" s="59"/>
      <c r="V10" s="59">
        <v>381</v>
      </c>
      <c r="W10" s="59"/>
      <c r="X10" s="39">
        <f t="shared" si="5"/>
        <v>17715</v>
      </c>
    </row>
    <row r="11" spans="1:24" ht="40.5" customHeight="1">
      <c r="A11" s="19" t="s">
        <v>39</v>
      </c>
      <c r="B11" s="38">
        <f t="shared" si="0"/>
        <v>12</v>
      </c>
      <c r="C11" s="59">
        <v>3</v>
      </c>
      <c r="D11" s="59">
        <v>1</v>
      </c>
      <c r="E11" s="59"/>
      <c r="F11" s="59">
        <v>8</v>
      </c>
      <c r="G11" s="59"/>
      <c r="H11" s="38">
        <f t="shared" si="1"/>
        <v>5279</v>
      </c>
      <c r="I11" s="59">
        <v>1111</v>
      </c>
      <c r="J11" s="59">
        <v>7</v>
      </c>
      <c r="K11" s="59">
        <v>367</v>
      </c>
      <c r="L11" s="59">
        <v>149</v>
      </c>
      <c r="M11" s="59">
        <v>3534</v>
      </c>
      <c r="N11" s="59">
        <v>34</v>
      </c>
      <c r="O11" s="59">
        <v>22</v>
      </c>
      <c r="P11" s="59">
        <v>55</v>
      </c>
      <c r="Q11" s="38">
        <f t="shared" si="3"/>
        <v>318</v>
      </c>
      <c r="R11" s="59">
        <v>249</v>
      </c>
      <c r="S11" s="59"/>
      <c r="T11" s="59">
        <v>2</v>
      </c>
      <c r="U11" s="59"/>
      <c r="V11" s="59">
        <v>67</v>
      </c>
      <c r="W11" s="59"/>
      <c r="X11" s="39">
        <f t="shared" si="5"/>
        <v>5609</v>
      </c>
    </row>
    <row r="12" spans="1:24" ht="91.5" customHeight="1">
      <c r="A12" s="18" t="s">
        <v>30</v>
      </c>
      <c r="B12" s="13">
        <f aca="true" t="shared" si="8" ref="B12:B20">SUM(C12:G12)</f>
        <v>304</v>
      </c>
      <c r="C12" s="13">
        <f>SUM(C13:C15)</f>
        <v>2</v>
      </c>
      <c r="D12" s="13">
        <f aca="true" t="shared" si="9" ref="D12:W12">SUM(D13:D15)</f>
        <v>0</v>
      </c>
      <c r="E12" s="13">
        <f t="shared" si="9"/>
        <v>0</v>
      </c>
      <c r="F12" s="13">
        <f t="shared" si="9"/>
        <v>302</v>
      </c>
      <c r="G12" s="13">
        <f t="shared" si="9"/>
        <v>0</v>
      </c>
      <c r="H12" s="13">
        <f aca="true" t="shared" si="10" ref="H12:H20">SUM(I12:P12)</f>
        <v>10127</v>
      </c>
      <c r="I12" s="13">
        <f t="shared" si="9"/>
        <v>5028</v>
      </c>
      <c r="J12" s="13">
        <f t="shared" si="9"/>
        <v>11</v>
      </c>
      <c r="K12" s="13">
        <f t="shared" si="9"/>
        <v>1033</v>
      </c>
      <c r="L12" s="13">
        <f t="shared" si="9"/>
        <v>226</v>
      </c>
      <c r="M12" s="13">
        <f t="shared" si="9"/>
        <v>3698</v>
      </c>
      <c r="N12" s="13">
        <f t="shared" si="9"/>
        <v>31</v>
      </c>
      <c r="O12" s="13">
        <f t="shared" si="9"/>
        <v>1</v>
      </c>
      <c r="P12" s="13">
        <f t="shared" si="9"/>
        <v>99</v>
      </c>
      <c r="Q12" s="13">
        <f aca="true" t="shared" si="11" ref="Q12:Q20">SUM(R12:W12)</f>
        <v>321</v>
      </c>
      <c r="R12" s="13">
        <f t="shared" si="9"/>
        <v>296</v>
      </c>
      <c r="S12" s="13">
        <f t="shared" si="9"/>
        <v>0</v>
      </c>
      <c r="T12" s="13">
        <f t="shared" si="9"/>
        <v>0</v>
      </c>
      <c r="U12" s="13">
        <f t="shared" si="9"/>
        <v>0</v>
      </c>
      <c r="V12" s="13">
        <f t="shared" si="9"/>
        <v>25</v>
      </c>
      <c r="W12" s="13">
        <f t="shared" si="9"/>
        <v>0</v>
      </c>
      <c r="X12" s="21">
        <f t="shared" si="5"/>
        <v>10752</v>
      </c>
    </row>
    <row r="13" spans="1:24" ht="34.5" customHeight="1">
      <c r="A13" s="19" t="s">
        <v>27</v>
      </c>
      <c r="B13" s="13">
        <f t="shared" si="8"/>
        <v>162</v>
      </c>
      <c r="C13" s="60">
        <v>1</v>
      </c>
      <c r="D13" s="60"/>
      <c r="E13" s="60"/>
      <c r="F13" s="60">
        <v>161</v>
      </c>
      <c r="G13" s="60"/>
      <c r="H13" s="13">
        <f t="shared" si="10"/>
        <v>8314</v>
      </c>
      <c r="I13" s="60">
        <v>4520</v>
      </c>
      <c r="J13" s="60">
        <v>11</v>
      </c>
      <c r="K13" s="60">
        <v>880</v>
      </c>
      <c r="L13" s="60">
        <v>197</v>
      </c>
      <c r="M13" s="60">
        <v>2578</v>
      </c>
      <c r="N13" s="60">
        <v>30</v>
      </c>
      <c r="O13" s="60"/>
      <c r="P13" s="60">
        <v>98</v>
      </c>
      <c r="Q13" s="13">
        <f t="shared" si="11"/>
        <v>270</v>
      </c>
      <c r="R13" s="60">
        <v>250</v>
      </c>
      <c r="S13" s="60"/>
      <c r="T13" s="60"/>
      <c r="U13" s="60"/>
      <c r="V13" s="60">
        <v>20</v>
      </c>
      <c r="W13" s="60"/>
      <c r="X13" s="21">
        <f t="shared" si="5"/>
        <v>8746</v>
      </c>
    </row>
    <row r="14" spans="1:24" ht="34.5" customHeight="1">
      <c r="A14" s="19" t="s">
        <v>28</v>
      </c>
      <c r="B14" s="13">
        <f t="shared" si="8"/>
        <v>140</v>
      </c>
      <c r="C14" s="60">
        <v>1</v>
      </c>
      <c r="D14" s="60"/>
      <c r="E14" s="60"/>
      <c r="F14" s="60">
        <v>139</v>
      </c>
      <c r="G14" s="60"/>
      <c r="H14" s="13">
        <f t="shared" si="10"/>
        <v>1811</v>
      </c>
      <c r="I14" s="60">
        <v>508</v>
      </c>
      <c r="J14" s="60"/>
      <c r="K14" s="60">
        <v>151</v>
      </c>
      <c r="L14" s="60">
        <v>29</v>
      </c>
      <c r="M14" s="60">
        <v>1120</v>
      </c>
      <c r="N14" s="60">
        <v>1</v>
      </c>
      <c r="O14" s="60">
        <v>1</v>
      </c>
      <c r="P14" s="60">
        <v>1</v>
      </c>
      <c r="Q14" s="13">
        <f t="shared" si="11"/>
        <v>51</v>
      </c>
      <c r="R14" s="60">
        <v>46</v>
      </c>
      <c r="S14" s="60"/>
      <c r="T14" s="60"/>
      <c r="U14" s="60"/>
      <c r="V14" s="60">
        <v>5</v>
      </c>
      <c r="W14" s="60"/>
      <c r="X14" s="21">
        <f t="shared" si="5"/>
        <v>2002</v>
      </c>
    </row>
    <row r="15" spans="1:24" ht="34.5" customHeight="1">
      <c r="A15" s="19" t="s">
        <v>29</v>
      </c>
      <c r="B15" s="13">
        <f t="shared" si="8"/>
        <v>2</v>
      </c>
      <c r="C15" s="60"/>
      <c r="D15" s="60"/>
      <c r="E15" s="60"/>
      <c r="F15" s="60">
        <v>2</v>
      </c>
      <c r="G15" s="60"/>
      <c r="H15" s="13">
        <f t="shared" si="10"/>
        <v>2</v>
      </c>
      <c r="I15" s="60"/>
      <c r="J15" s="60"/>
      <c r="K15" s="60">
        <v>2</v>
      </c>
      <c r="L15" s="60"/>
      <c r="M15" s="60"/>
      <c r="N15" s="60"/>
      <c r="O15" s="60"/>
      <c r="P15" s="60"/>
      <c r="Q15" s="13">
        <f t="shared" si="11"/>
        <v>0</v>
      </c>
      <c r="R15" s="60"/>
      <c r="S15" s="60"/>
      <c r="T15" s="60"/>
      <c r="U15" s="60"/>
      <c r="V15" s="60"/>
      <c r="W15" s="60"/>
      <c r="X15" s="21">
        <f t="shared" si="5"/>
        <v>4</v>
      </c>
    </row>
    <row r="16" spans="1:24" ht="37.5">
      <c r="A16" s="18" t="s">
        <v>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>
        <f t="shared" si="11"/>
        <v>0</v>
      </c>
      <c r="R16" s="13"/>
      <c r="S16" s="13"/>
      <c r="T16" s="13"/>
      <c r="U16" s="13"/>
      <c r="V16" s="13"/>
      <c r="W16" s="13"/>
      <c r="X16" s="21">
        <f t="shared" si="5"/>
        <v>0</v>
      </c>
    </row>
    <row r="17" spans="1:24" ht="33.75" customHeight="1">
      <c r="A17" s="14" t="s">
        <v>32</v>
      </c>
      <c r="B17" s="13">
        <f t="shared" si="8"/>
        <v>75</v>
      </c>
      <c r="C17" s="61"/>
      <c r="D17" s="61"/>
      <c r="E17" s="61"/>
      <c r="F17" s="61">
        <v>75</v>
      </c>
      <c r="G17" s="61"/>
      <c r="H17" s="34">
        <f t="shared" si="10"/>
        <v>789</v>
      </c>
      <c r="I17" s="61">
        <v>325</v>
      </c>
      <c r="J17" s="61">
        <v>1</v>
      </c>
      <c r="K17" s="61">
        <v>63</v>
      </c>
      <c r="L17" s="61">
        <v>12</v>
      </c>
      <c r="M17" s="61">
        <v>370</v>
      </c>
      <c r="N17" s="61">
        <v>11</v>
      </c>
      <c r="O17" s="61"/>
      <c r="P17" s="61">
        <v>7</v>
      </c>
      <c r="Q17" s="34">
        <f t="shared" si="11"/>
        <v>23</v>
      </c>
      <c r="R17" s="61">
        <v>21</v>
      </c>
      <c r="S17" s="61"/>
      <c r="T17" s="61"/>
      <c r="U17" s="61"/>
      <c r="V17" s="61">
        <v>2</v>
      </c>
      <c r="W17" s="61"/>
      <c r="X17" s="35">
        <f t="shared" si="5"/>
        <v>887</v>
      </c>
    </row>
    <row r="18" spans="1:24" ht="33.75" customHeight="1">
      <c r="A18" s="14" t="s">
        <v>33</v>
      </c>
      <c r="B18" s="13">
        <f t="shared" si="8"/>
        <v>46</v>
      </c>
      <c r="C18" s="61">
        <v>1</v>
      </c>
      <c r="D18" s="61"/>
      <c r="E18" s="61"/>
      <c r="F18" s="61">
        <v>45</v>
      </c>
      <c r="G18" s="61"/>
      <c r="H18" s="34">
        <f t="shared" si="10"/>
        <v>2395</v>
      </c>
      <c r="I18" s="61">
        <v>1160</v>
      </c>
      <c r="J18" s="61">
        <v>2</v>
      </c>
      <c r="K18" s="61">
        <v>227</v>
      </c>
      <c r="L18" s="61">
        <v>43</v>
      </c>
      <c r="M18" s="61">
        <v>924</v>
      </c>
      <c r="N18" s="61">
        <v>6</v>
      </c>
      <c r="O18" s="61"/>
      <c r="P18" s="61">
        <v>33</v>
      </c>
      <c r="Q18" s="34">
        <f t="shared" si="11"/>
        <v>106</v>
      </c>
      <c r="R18" s="61">
        <v>98</v>
      </c>
      <c r="S18" s="61"/>
      <c r="T18" s="61"/>
      <c r="U18" s="61"/>
      <c r="V18" s="61">
        <v>8</v>
      </c>
      <c r="W18" s="61"/>
      <c r="X18" s="35">
        <f t="shared" si="5"/>
        <v>2547</v>
      </c>
    </row>
    <row r="19" spans="1:24" ht="33.75" customHeight="1">
      <c r="A19" s="14" t="s">
        <v>34</v>
      </c>
      <c r="B19" s="13">
        <f t="shared" si="8"/>
        <v>150</v>
      </c>
      <c r="C19" s="61">
        <v>1</v>
      </c>
      <c r="D19" s="61"/>
      <c r="E19" s="61"/>
      <c r="F19" s="61">
        <v>149</v>
      </c>
      <c r="G19" s="61"/>
      <c r="H19" s="34">
        <f t="shared" si="10"/>
        <v>5175</v>
      </c>
      <c r="I19" s="61">
        <v>2228</v>
      </c>
      <c r="J19" s="61">
        <v>5</v>
      </c>
      <c r="K19" s="61">
        <v>389</v>
      </c>
      <c r="L19" s="61">
        <v>75</v>
      </c>
      <c r="M19" s="61">
        <v>2404</v>
      </c>
      <c r="N19" s="61">
        <v>14</v>
      </c>
      <c r="O19" s="61">
        <v>1</v>
      </c>
      <c r="P19" s="61">
        <v>59</v>
      </c>
      <c r="Q19" s="34">
        <f t="shared" si="11"/>
        <v>192</v>
      </c>
      <c r="R19" s="61">
        <v>177</v>
      </c>
      <c r="S19" s="61"/>
      <c r="T19" s="61"/>
      <c r="U19" s="61"/>
      <c r="V19" s="61">
        <v>15</v>
      </c>
      <c r="W19" s="61"/>
      <c r="X19" s="35">
        <f t="shared" si="5"/>
        <v>5517</v>
      </c>
    </row>
    <row r="20" spans="1:24" ht="35.25" customHeight="1">
      <c r="A20" s="14" t="s">
        <v>35</v>
      </c>
      <c r="B20" s="13">
        <f t="shared" si="8"/>
        <v>33</v>
      </c>
      <c r="C20" s="61"/>
      <c r="D20" s="61"/>
      <c r="E20" s="61"/>
      <c r="F20" s="61">
        <v>33</v>
      </c>
      <c r="G20" s="61"/>
      <c r="H20" s="34">
        <f t="shared" si="10"/>
        <v>1768</v>
      </c>
      <c r="I20" s="61">
        <v>1315</v>
      </c>
      <c r="J20" s="61">
        <v>3</v>
      </c>
      <c r="K20" s="61">
        <v>354</v>
      </c>
      <c r="L20" s="61">
        <v>96</v>
      </c>
      <c r="M20" s="36"/>
      <c r="N20" s="36"/>
      <c r="O20" s="36"/>
      <c r="P20" s="37"/>
      <c r="Q20" s="34">
        <f t="shared" si="11"/>
        <v>0</v>
      </c>
      <c r="R20" s="36"/>
      <c r="S20" s="36"/>
      <c r="T20" s="36"/>
      <c r="U20" s="36"/>
      <c r="V20" s="36"/>
      <c r="W20" s="36"/>
      <c r="X20" s="35">
        <f t="shared" si="5"/>
        <v>1801</v>
      </c>
    </row>
    <row r="21" spans="1:24" ht="26.25">
      <c r="A21" s="11"/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11"/>
    </row>
    <row r="22" spans="1:24" ht="26.25">
      <c r="A22" s="10" t="s">
        <v>36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ht="26.25">
      <c r="A23" s="10"/>
    </row>
  </sheetData>
  <sheetProtection/>
  <mergeCells count="9">
    <mergeCell ref="A1:X1"/>
    <mergeCell ref="A3:A5"/>
    <mergeCell ref="B3:G3"/>
    <mergeCell ref="H3:P3"/>
    <mergeCell ref="Q3:W3"/>
    <mergeCell ref="X3:X5"/>
    <mergeCell ref="B4:B5"/>
    <mergeCell ref="H4:H5"/>
    <mergeCell ref="Q4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view="pageBreakPreview" zoomScale="60" workbookViewId="0" topLeftCell="A1">
      <selection activeCell="A1" sqref="A1:X22"/>
    </sheetView>
  </sheetViews>
  <sheetFormatPr defaultColWidth="8.796875" defaultRowHeight="18.75"/>
  <cols>
    <col min="1" max="1" width="28.59765625" style="0" customWidth="1"/>
    <col min="2" max="2" width="10.8984375" style="0" customWidth="1"/>
    <col min="3" max="3" width="8.296875" style="0" customWidth="1"/>
    <col min="4" max="6" width="7.5" style="0" customWidth="1"/>
    <col min="7" max="7" width="7.59765625" style="0" customWidth="1"/>
    <col min="8" max="8" width="10.59765625" style="0" customWidth="1"/>
    <col min="9" max="9" width="9.5" style="0" customWidth="1"/>
    <col min="17" max="17" width="9.09765625" style="0" customWidth="1"/>
    <col min="24" max="24" width="11.09765625" style="0" customWidth="1"/>
  </cols>
  <sheetData>
    <row r="1" spans="1:24" ht="56.25" customHeight="1">
      <c r="A1" s="69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27" customHeight="1" thickBot="1">
      <c r="A2" s="87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33.75" customHeight="1">
      <c r="A3" s="71" t="s">
        <v>0</v>
      </c>
      <c r="B3" s="74" t="s">
        <v>1</v>
      </c>
      <c r="C3" s="75"/>
      <c r="D3" s="75"/>
      <c r="E3" s="75"/>
      <c r="F3" s="75"/>
      <c r="G3" s="76"/>
      <c r="H3" s="75" t="s">
        <v>2</v>
      </c>
      <c r="I3" s="75"/>
      <c r="J3" s="75"/>
      <c r="K3" s="75"/>
      <c r="L3" s="75"/>
      <c r="M3" s="75"/>
      <c r="N3" s="75"/>
      <c r="O3" s="75"/>
      <c r="P3" s="75"/>
      <c r="Q3" s="74" t="s">
        <v>3</v>
      </c>
      <c r="R3" s="75"/>
      <c r="S3" s="75"/>
      <c r="T3" s="75"/>
      <c r="U3" s="75"/>
      <c r="V3" s="75"/>
      <c r="W3" s="76"/>
      <c r="X3" s="77" t="s">
        <v>4</v>
      </c>
    </row>
    <row r="4" spans="1:24" ht="33.75" customHeight="1">
      <c r="A4" s="72"/>
      <c r="B4" s="80" t="s">
        <v>5</v>
      </c>
      <c r="C4" s="84" t="s">
        <v>6</v>
      </c>
      <c r="D4" s="85"/>
      <c r="E4" s="85"/>
      <c r="F4" s="85"/>
      <c r="G4" s="86"/>
      <c r="H4" s="82" t="s">
        <v>5</v>
      </c>
      <c r="I4" s="84" t="s">
        <v>6</v>
      </c>
      <c r="J4" s="85"/>
      <c r="K4" s="85"/>
      <c r="L4" s="85"/>
      <c r="M4" s="85"/>
      <c r="N4" s="85"/>
      <c r="O4" s="85"/>
      <c r="P4" s="85"/>
      <c r="Q4" s="80" t="s">
        <v>5</v>
      </c>
      <c r="R4" s="84" t="s">
        <v>6</v>
      </c>
      <c r="S4" s="85"/>
      <c r="T4" s="85"/>
      <c r="U4" s="85"/>
      <c r="V4" s="85"/>
      <c r="W4" s="86"/>
      <c r="X4" s="78"/>
    </row>
    <row r="5" spans="1:24" ht="93" customHeight="1" thickBot="1">
      <c r="A5" s="73"/>
      <c r="B5" s="81"/>
      <c r="C5" s="22" t="s">
        <v>7</v>
      </c>
      <c r="D5" s="23" t="s">
        <v>45</v>
      </c>
      <c r="E5" s="23" t="s">
        <v>23</v>
      </c>
      <c r="F5" s="23" t="s">
        <v>24</v>
      </c>
      <c r="G5" s="32" t="s">
        <v>15</v>
      </c>
      <c r="H5" s="83"/>
      <c r="I5" s="22" t="s">
        <v>9</v>
      </c>
      <c r="J5" s="22" t="s">
        <v>10</v>
      </c>
      <c r="K5" s="22" t="s">
        <v>11</v>
      </c>
      <c r="L5" s="22" t="s">
        <v>12</v>
      </c>
      <c r="M5" s="22" t="s">
        <v>13</v>
      </c>
      <c r="N5" s="22" t="s">
        <v>14</v>
      </c>
      <c r="O5" s="22" t="s">
        <v>25</v>
      </c>
      <c r="P5" s="24" t="s">
        <v>15</v>
      </c>
      <c r="Q5" s="81"/>
      <c r="R5" s="22" t="s">
        <v>16</v>
      </c>
      <c r="S5" s="22" t="s">
        <v>17</v>
      </c>
      <c r="T5" s="22" t="s">
        <v>18</v>
      </c>
      <c r="U5" s="23" t="s">
        <v>19</v>
      </c>
      <c r="V5" s="23" t="s">
        <v>26</v>
      </c>
      <c r="W5" s="25" t="s">
        <v>15</v>
      </c>
      <c r="X5" s="79"/>
    </row>
    <row r="6" spans="1:24" ht="43.5" customHeight="1">
      <c r="A6" s="26" t="s">
        <v>20</v>
      </c>
      <c r="B6" s="41">
        <f>SUM(C6:G6)</f>
        <v>13540</v>
      </c>
      <c r="C6" s="42">
        <f>C8+C9</f>
        <v>8351</v>
      </c>
      <c r="D6" s="42">
        <f>D8+D9</f>
        <v>1899</v>
      </c>
      <c r="E6" s="42">
        <f>E8+E9</f>
        <v>0</v>
      </c>
      <c r="F6" s="42">
        <f>F8+F9</f>
        <v>3290</v>
      </c>
      <c r="G6" s="43">
        <f>G8+G9</f>
        <v>0</v>
      </c>
      <c r="H6" s="41">
        <f>SUM(I6:P6)</f>
        <v>105802</v>
      </c>
      <c r="I6" s="42">
        <f>I8+I9</f>
        <v>19870</v>
      </c>
      <c r="J6" s="42">
        <f aca="true" t="shared" si="0" ref="J6:P6">J8+J9</f>
        <v>26674</v>
      </c>
      <c r="K6" s="42">
        <f t="shared" si="0"/>
        <v>6202</v>
      </c>
      <c r="L6" s="42">
        <f t="shared" si="0"/>
        <v>4576</v>
      </c>
      <c r="M6" s="42">
        <f t="shared" si="0"/>
        <v>43713</v>
      </c>
      <c r="N6" s="42">
        <f t="shared" si="0"/>
        <v>3403</v>
      </c>
      <c r="O6" s="42">
        <f t="shared" si="0"/>
        <v>124</v>
      </c>
      <c r="P6" s="43">
        <f t="shared" si="0"/>
        <v>1240</v>
      </c>
      <c r="Q6" s="44">
        <f>SUM(R6:W6)</f>
        <v>6643</v>
      </c>
      <c r="R6" s="13">
        <f aca="true" t="shared" si="1" ref="R6:W6">R8+R9</f>
        <v>4410</v>
      </c>
      <c r="S6" s="13">
        <f t="shared" si="1"/>
        <v>699</v>
      </c>
      <c r="T6" s="13">
        <f t="shared" si="1"/>
        <v>256</v>
      </c>
      <c r="U6" s="13">
        <f t="shared" si="1"/>
        <v>42</v>
      </c>
      <c r="V6" s="13">
        <f t="shared" si="1"/>
        <v>1225</v>
      </c>
      <c r="W6" s="45">
        <f t="shared" si="1"/>
        <v>11</v>
      </c>
      <c r="X6" s="56">
        <f>SUM(B6,H6,Q6)</f>
        <v>125985</v>
      </c>
    </row>
    <row r="7" spans="1:24" ht="24.75" customHeight="1">
      <c r="A7" s="27" t="s">
        <v>22</v>
      </c>
      <c r="B7" s="44"/>
      <c r="C7" s="13"/>
      <c r="D7" s="13"/>
      <c r="E7" s="13"/>
      <c r="F7" s="13"/>
      <c r="G7" s="45"/>
      <c r="H7" s="44"/>
      <c r="I7" s="13"/>
      <c r="J7" s="13"/>
      <c r="K7" s="13"/>
      <c r="L7" s="13"/>
      <c r="M7" s="13"/>
      <c r="N7" s="13"/>
      <c r="O7" s="13"/>
      <c r="P7" s="45"/>
      <c r="Q7" s="44"/>
      <c r="R7" s="13"/>
      <c r="S7" s="13"/>
      <c r="T7" s="13"/>
      <c r="U7" s="13"/>
      <c r="V7" s="13"/>
      <c r="W7" s="45"/>
      <c r="X7" s="56">
        <f aca="true" t="shared" si="2" ref="X7:X20">SUM(B7,H7,Q7)</f>
        <v>0</v>
      </c>
    </row>
    <row r="8" spans="1:24" ht="39.75" customHeight="1">
      <c r="A8" s="28" t="s">
        <v>21</v>
      </c>
      <c r="B8" s="44">
        <f>SUM(C8:G8)</f>
        <v>8798</v>
      </c>
      <c r="C8" s="13">
        <f>SUM(C17:C20)</f>
        <v>5580</v>
      </c>
      <c r="D8" s="13">
        <f aca="true" t="shared" si="3" ref="D8:W8">SUM(D17:D20)</f>
        <v>766</v>
      </c>
      <c r="E8" s="13">
        <f t="shared" si="3"/>
        <v>0</v>
      </c>
      <c r="F8" s="13">
        <f t="shared" si="3"/>
        <v>2452</v>
      </c>
      <c r="G8" s="45">
        <f t="shared" si="3"/>
        <v>0</v>
      </c>
      <c r="H8" s="44">
        <f>SUM(I8:P8)</f>
        <v>31626</v>
      </c>
      <c r="I8" s="13">
        <f t="shared" si="3"/>
        <v>8756</v>
      </c>
      <c r="J8" s="13">
        <f t="shared" si="3"/>
        <v>11894</v>
      </c>
      <c r="K8" s="13">
        <f t="shared" si="3"/>
        <v>2074</v>
      </c>
      <c r="L8" s="13">
        <f t="shared" si="3"/>
        <v>1013</v>
      </c>
      <c r="M8" s="13">
        <f t="shared" si="3"/>
        <v>6694</v>
      </c>
      <c r="N8" s="13">
        <f t="shared" si="3"/>
        <v>1021</v>
      </c>
      <c r="O8" s="13">
        <f t="shared" si="3"/>
        <v>1</v>
      </c>
      <c r="P8" s="45">
        <f t="shared" si="3"/>
        <v>173</v>
      </c>
      <c r="Q8" s="44">
        <f>SUM(R8:W8)</f>
        <v>722</v>
      </c>
      <c r="R8" s="13">
        <f t="shared" si="3"/>
        <v>530</v>
      </c>
      <c r="S8" s="13">
        <f t="shared" si="3"/>
        <v>133</v>
      </c>
      <c r="T8" s="13">
        <f t="shared" si="3"/>
        <v>2</v>
      </c>
      <c r="U8" s="13">
        <f t="shared" si="3"/>
        <v>0</v>
      </c>
      <c r="V8" s="13">
        <f t="shared" si="3"/>
        <v>57</v>
      </c>
      <c r="W8" s="45">
        <f t="shared" si="3"/>
        <v>0</v>
      </c>
      <c r="X8" s="56">
        <f t="shared" si="2"/>
        <v>41146</v>
      </c>
    </row>
    <row r="9" spans="1:24" ht="39" customHeight="1">
      <c r="A9" s="28" t="s">
        <v>41</v>
      </c>
      <c r="B9" s="44">
        <f>SUM(C9:G9)</f>
        <v>4742</v>
      </c>
      <c r="C9" s="13">
        <f>SUM(C10:C11)</f>
        <v>2771</v>
      </c>
      <c r="D9" s="13">
        <f aca="true" t="shared" si="4" ref="D9:W9">SUM(D10:D11)</f>
        <v>1133</v>
      </c>
      <c r="E9" s="13">
        <f t="shared" si="4"/>
        <v>0</v>
      </c>
      <c r="F9" s="13">
        <f t="shared" si="4"/>
        <v>838</v>
      </c>
      <c r="G9" s="45">
        <f t="shared" si="4"/>
        <v>0</v>
      </c>
      <c r="H9" s="44">
        <f>SUM(I9:P9)</f>
        <v>74176</v>
      </c>
      <c r="I9" s="13">
        <f t="shared" si="4"/>
        <v>11114</v>
      </c>
      <c r="J9" s="13">
        <f t="shared" si="4"/>
        <v>14780</v>
      </c>
      <c r="K9" s="13">
        <f t="shared" si="4"/>
        <v>4128</v>
      </c>
      <c r="L9" s="13">
        <f t="shared" si="4"/>
        <v>3563</v>
      </c>
      <c r="M9" s="13">
        <f t="shared" si="4"/>
        <v>37019</v>
      </c>
      <c r="N9" s="13">
        <f t="shared" si="4"/>
        <v>2382</v>
      </c>
      <c r="O9" s="13">
        <f t="shared" si="4"/>
        <v>123</v>
      </c>
      <c r="P9" s="45">
        <f t="shared" si="4"/>
        <v>1067</v>
      </c>
      <c r="Q9" s="44">
        <f>SUM(R9:W9)</f>
        <v>5921</v>
      </c>
      <c r="R9" s="13">
        <f t="shared" si="4"/>
        <v>3880</v>
      </c>
      <c r="S9" s="13">
        <f t="shared" si="4"/>
        <v>566</v>
      </c>
      <c r="T9" s="13">
        <f t="shared" si="4"/>
        <v>254</v>
      </c>
      <c r="U9" s="13">
        <f t="shared" si="4"/>
        <v>42</v>
      </c>
      <c r="V9" s="13">
        <f t="shared" si="4"/>
        <v>1168</v>
      </c>
      <c r="W9" s="45">
        <f t="shared" si="4"/>
        <v>11</v>
      </c>
      <c r="X9" s="56">
        <f t="shared" si="2"/>
        <v>84839</v>
      </c>
    </row>
    <row r="10" spans="1:24" ht="53.25" customHeight="1">
      <c r="A10" s="29" t="s">
        <v>42</v>
      </c>
      <c r="B10" s="46">
        <f>SUM(C10:G10)</f>
        <v>3983</v>
      </c>
      <c r="C10" s="40">
        <f>SUM(Бережани:Чортків!C10)</f>
        <v>2321</v>
      </c>
      <c r="D10" s="40">
        <f>SUM(Бережани:Чортків!D10)</f>
        <v>958</v>
      </c>
      <c r="E10" s="40">
        <f>SUM(Бережани:Чортків!E10)</f>
        <v>0</v>
      </c>
      <c r="F10" s="40">
        <f>SUM(Бережани:Чортків!F10)</f>
        <v>704</v>
      </c>
      <c r="G10" s="40">
        <f>SUM(Бережани:Чортків!G10)</f>
        <v>0</v>
      </c>
      <c r="H10" s="46">
        <f>SUM(I10:P10)</f>
        <v>55788</v>
      </c>
      <c r="I10" s="40">
        <f>SUM(Бережани:Чортків!I10)</f>
        <v>8309</v>
      </c>
      <c r="J10" s="40">
        <f>SUM(Бережани:Чортків!J10)</f>
        <v>11019</v>
      </c>
      <c r="K10" s="40">
        <f>SUM(Бережани:Чортків!K10)</f>
        <v>3034</v>
      </c>
      <c r="L10" s="40">
        <f>SUM(Бережани:Чортків!L10)</f>
        <v>2672</v>
      </c>
      <c r="M10" s="40">
        <f>SUM(Бережани:Чортків!M10)</f>
        <v>28100</v>
      </c>
      <c r="N10" s="40">
        <f>SUM(Бережани:Чортків!N10)</f>
        <v>1765</v>
      </c>
      <c r="O10" s="40">
        <f>SUM(Бережани:Чортків!O10)</f>
        <v>92</v>
      </c>
      <c r="P10" s="40">
        <f>SUM(Бережани:Чортків!P10)</f>
        <v>797</v>
      </c>
      <c r="Q10" s="46">
        <f>SUM(R10:W10)</f>
        <v>4934</v>
      </c>
      <c r="R10" s="40">
        <f>SUM(Бережани:Чортків!R10)</f>
        <v>3244</v>
      </c>
      <c r="S10" s="40">
        <f>SUM(Бережани:Чортків!S10)</f>
        <v>477</v>
      </c>
      <c r="T10" s="40">
        <f>SUM(Бережани:Чортків!T10)</f>
        <v>212</v>
      </c>
      <c r="U10" s="40">
        <f>SUM(Бережани:Чортків!U10)</f>
        <v>36</v>
      </c>
      <c r="V10" s="40">
        <f>SUM(Бережани:Чортків!V10)</f>
        <v>959</v>
      </c>
      <c r="W10" s="40">
        <f>SUM(Бережани:Чортків!W10)</f>
        <v>6</v>
      </c>
      <c r="X10" s="57">
        <f t="shared" si="2"/>
        <v>64705</v>
      </c>
    </row>
    <row r="11" spans="1:24" ht="55.5" customHeight="1">
      <c r="A11" s="29" t="s">
        <v>43</v>
      </c>
      <c r="B11" s="46">
        <f>SUM(C11:G11)</f>
        <v>759</v>
      </c>
      <c r="C11" s="40">
        <f>SUM(Бережани:Чортків!C11)</f>
        <v>450</v>
      </c>
      <c r="D11" s="40">
        <f>SUM(Бережани:Чортків!D11)</f>
        <v>175</v>
      </c>
      <c r="E11" s="40">
        <f>SUM(Бережани:Чортків!E11)</f>
        <v>0</v>
      </c>
      <c r="F11" s="40">
        <f>SUM(Бережани:Чортків!F11)</f>
        <v>134</v>
      </c>
      <c r="G11" s="40">
        <f>SUM(Бережани:Чортків!G11)</f>
        <v>0</v>
      </c>
      <c r="H11" s="46">
        <f>SUM(I11:P11)</f>
        <v>18388</v>
      </c>
      <c r="I11" s="40">
        <f>SUM(Бережани:Чортків!I11)</f>
        <v>2805</v>
      </c>
      <c r="J11" s="40">
        <f>SUM(Бережани:Чортків!J11)</f>
        <v>3761</v>
      </c>
      <c r="K11" s="40">
        <f>SUM(Бережани:Чортків!K11)</f>
        <v>1094</v>
      </c>
      <c r="L11" s="40">
        <f>SUM(Бережани:Чортків!L11)</f>
        <v>891</v>
      </c>
      <c r="M11" s="40">
        <f>SUM(Бережани:Чортків!M11)</f>
        <v>8919</v>
      </c>
      <c r="N11" s="40">
        <f>SUM(Бережани:Чортків!N11)</f>
        <v>617</v>
      </c>
      <c r="O11" s="40">
        <f>SUM(Бережани:Чортків!O11)</f>
        <v>31</v>
      </c>
      <c r="P11" s="40">
        <f>SUM(Бережани:Чортків!P11)</f>
        <v>270</v>
      </c>
      <c r="Q11" s="46">
        <f>SUM(R11:W11)</f>
        <v>987</v>
      </c>
      <c r="R11" s="40">
        <f>SUM(Бережани:Чортків!R11)</f>
        <v>636</v>
      </c>
      <c r="S11" s="40">
        <f>SUM(Бережани:Чортків!S11)</f>
        <v>89</v>
      </c>
      <c r="T11" s="40">
        <f>SUM(Бережани:Чортків!T11)</f>
        <v>42</v>
      </c>
      <c r="U11" s="40">
        <f>SUM(Бережани:Чортків!U11)</f>
        <v>6</v>
      </c>
      <c r="V11" s="40">
        <f>SUM(Бережани:Чортків!V11)</f>
        <v>209</v>
      </c>
      <c r="W11" s="40">
        <f>SUM(Бережани:Чортків!W11)</f>
        <v>5</v>
      </c>
      <c r="X11" s="57">
        <f t="shared" si="2"/>
        <v>20134</v>
      </c>
    </row>
    <row r="12" spans="1:24" ht="69.75" customHeight="1">
      <c r="A12" s="30" t="s">
        <v>30</v>
      </c>
      <c r="B12" s="46">
        <f aca="true" t="shared" si="5" ref="B12:B20">SUM(C12:G12)</f>
        <v>8798</v>
      </c>
      <c r="C12" s="38">
        <f>SUM(C13:C15)</f>
        <v>5580</v>
      </c>
      <c r="D12" s="38">
        <f aca="true" t="shared" si="6" ref="D12:W12">SUM(D13:D15)</f>
        <v>766</v>
      </c>
      <c r="E12" s="38">
        <f t="shared" si="6"/>
        <v>0</v>
      </c>
      <c r="F12" s="38">
        <f t="shared" si="6"/>
        <v>2452</v>
      </c>
      <c r="G12" s="48">
        <f t="shared" si="6"/>
        <v>0</v>
      </c>
      <c r="H12" s="46">
        <f aca="true" t="shared" si="7" ref="H12:H20">SUM(I12:P12)</f>
        <v>31626</v>
      </c>
      <c r="I12" s="38">
        <f t="shared" si="6"/>
        <v>8756</v>
      </c>
      <c r="J12" s="38">
        <f t="shared" si="6"/>
        <v>11894</v>
      </c>
      <c r="K12" s="38">
        <f t="shared" si="6"/>
        <v>2074</v>
      </c>
      <c r="L12" s="38">
        <f t="shared" si="6"/>
        <v>1013</v>
      </c>
      <c r="M12" s="38">
        <f t="shared" si="6"/>
        <v>6694</v>
      </c>
      <c r="N12" s="38">
        <f t="shared" si="6"/>
        <v>1021</v>
      </c>
      <c r="O12" s="38">
        <f t="shared" si="6"/>
        <v>1</v>
      </c>
      <c r="P12" s="48">
        <f t="shared" si="6"/>
        <v>173</v>
      </c>
      <c r="Q12" s="46">
        <f aca="true" t="shared" si="8" ref="Q12:Q19">SUM(R12:W12)</f>
        <v>722</v>
      </c>
      <c r="R12" s="38">
        <f t="shared" si="6"/>
        <v>530</v>
      </c>
      <c r="S12" s="38">
        <f t="shared" si="6"/>
        <v>133</v>
      </c>
      <c r="T12" s="38">
        <f t="shared" si="6"/>
        <v>2</v>
      </c>
      <c r="U12" s="38">
        <f t="shared" si="6"/>
        <v>0</v>
      </c>
      <c r="V12" s="38">
        <f t="shared" si="6"/>
        <v>57</v>
      </c>
      <c r="W12" s="48">
        <f t="shared" si="6"/>
        <v>0</v>
      </c>
      <c r="X12" s="57">
        <f t="shared" si="2"/>
        <v>41146</v>
      </c>
    </row>
    <row r="13" spans="1:24" ht="34.5" customHeight="1">
      <c r="A13" s="29" t="s">
        <v>27</v>
      </c>
      <c r="B13" s="46">
        <f t="shared" si="5"/>
        <v>5341</v>
      </c>
      <c r="C13" s="40">
        <f>SUM(Бережани:Чортків!C13)</f>
        <v>3421</v>
      </c>
      <c r="D13" s="40">
        <f>SUM(Бережани:Чортків!D13)</f>
        <v>325</v>
      </c>
      <c r="E13" s="40">
        <f>SUM(Бережани:Чортків!E13)</f>
        <v>0</v>
      </c>
      <c r="F13" s="40">
        <f>SUM(Бережани:Чортків!F13)</f>
        <v>1595</v>
      </c>
      <c r="G13" s="47">
        <f>SUM(Бережани:Чортків!G13)</f>
        <v>0</v>
      </c>
      <c r="H13" s="46">
        <f t="shared" si="7"/>
        <v>25841</v>
      </c>
      <c r="I13" s="40">
        <f>SUM(Бережани:Чортків!I13)</f>
        <v>7512</v>
      </c>
      <c r="J13" s="40">
        <f>SUM(Бережани:Чортків!J13)</f>
        <v>10562</v>
      </c>
      <c r="K13" s="40">
        <f>SUM(Бережани:Чортків!K13)</f>
        <v>1511</v>
      </c>
      <c r="L13" s="40">
        <f>SUM(Бережани:Чортків!L13)</f>
        <v>752</v>
      </c>
      <c r="M13" s="40">
        <f>SUM(Бережани:Чортків!M13)</f>
        <v>4568</v>
      </c>
      <c r="N13" s="40">
        <f>SUM(Бережани:Чортків!N13)</f>
        <v>782</v>
      </c>
      <c r="O13" s="40">
        <f>SUM(Бережани:Чортків!O13)</f>
        <v>0</v>
      </c>
      <c r="P13" s="47">
        <f>SUM(Бережани:Чортків!P13)</f>
        <v>154</v>
      </c>
      <c r="Q13" s="46">
        <f t="shared" si="8"/>
        <v>505</v>
      </c>
      <c r="R13" s="40">
        <f>SUM(Бережани:Чортків!R13)</f>
        <v>361</v>
      </c>
      <c r="S13" s="40">
        <f>SUM(Бережани:Чортків!S13)</f>
        <v>96</v>
      </c>
      <c r="T13" s="40">
        <f>SUM(Бережани:Чортків!T13)</f>
        <v>2</v>
      </c>
      <c r="U13" s="40">
        <f>SUM(Бережани:Чортків!U13)</f>
        <v>0</v>
      </c>
      <c r="V13" s="40">
        <f>SUM(Бережани:Чортків!V13)</f>
        <v>46</v>
      </c>
      <c r="W13" s="47">
        <f>SUM(Бережани:Чортків!W13)</f>
        <v>0</v>
      </c>
      <c r="X13" s="57">
        <f t="shared" si="2"/>
        <v>31687</v>
      </c>
    </row>
    <row r="14" spans="1:24" ht="34.5" customHeight="1">
      <c r="A14" s="29" t="s">
        <v>28</v>
      </c>
      <c r="B14" s="46">
        <f t="shared" si="5"/>
        <v>3416</v>
      </c>
      <c r="C14" s="40">
        <f>SUM(Бережани:Чортків!C14)</f>
        <v>2136</v>
      </c>
      <c r="D14" s="40">
        <f>SUM(Бережани:Чортків!D14)</f>
        <v>428</v>
      </c>
      <c r="E14" s="40">
        <f>SUM(Бережани:Чортків!E14)</f>
        <v>0</v>
      </c>
      <c r="F14" s="40">
        <f>SUM(Бережани:Чортків!F14)</f>
        <v>852</v>
      </c>
      <c r="G14" s="47">
        <f>SUM(Бережани:Чортків!G14)</f>
        <v>0</v>
      </c>
      <c r="H14" s="46">
        <f t="shared" si="7"/>
        <v>5251</v>
      </c>
      <c r="I14" s="40">
        <f>SUM(Бережани:Чортків!I14)</f>
        <v>1125</v>
      </c>
      <c r="J14" s="40">
        <f>SUM(Бережани:Чортків!J14)</f>
        <v>1040</v>
      </c>
      <c r="K14" s="40">
        <f>SUM(Бережани:Чортків!K14)</f>
        <v>541</v>
      </c>
      <c r="L14" s="40">
        <f>SUM(Бережани:Чортків!L14)</f>
        <v>245</v>
      </c>
      <c r="M14" s="40">
        <f>SUM(Бережани:Чортків!M14)</f>
        <v>2071</v>
      </c>
      <c r="N14" s="40">
        <f>SUM(Бережани:Чортків!N14)</f>
        <v>209</v>
      </c>
      <c r="O14" s="40">
        <f>SUM(Бережани:Чортків!O14)</f>
        <v>1</v>
      </c>
      <c r="P14" s="47">
        <f>SUM(Бережани:Чортків!P14)</f>
        <v>19</v>
      </c>
      <c r="Q14" s="46">
        <f t="shared" si="8"/>
        <v>217</v>
      </c>
      <c r="R14" s="40">
        <f>SUM(Бережани:Чортків!R14)</f>
        <v>169</v>
      </c>
      <c r="S14" s="40">
        <f>SUM(Бережани:Чортків!S14)</f>
        <v>37</v>
      </c>
      <c r="T14" s="40">
        <f>SUM(Бережани:Чортків!T14)</f>
        <v>0</v>
      </c>
      <c r="U14" s="40">
        <f>SUM(Бережани:Чортків!U14)</f>
        <v>0</v>
      </c>
      <c r="V14" s="40">
        <f>SUM(Бережани:Чортків!V14)</f>
        <v>11</v>
      </c>
      <c r="W14" s="47">
        <f>SUM(Бережани:Чортків!W14)</f>
        <v>0</v>
      </c>
      <c r="X14" s="57">
        <f t="shared" si="2"/>
        <v>8884</v>
      </c>
    </row>
    <row r="15" spans="1:24" ht="34.5" customHeight="1">
      <c r="A15" s="29" t="s">
        <v>29</v>
      </c>
      <c r="B15" s="46">
        <f t="shared" si="5"/>
        <v>41</v>
      </c>
      <c r="C15" s="40">
        <f>SUM(Бережани:Чортків!C15)</f>
        <v>23</v>
      </c>
      <c r="D15" s="40">
        <f>SUM(Бережани:Чортків!D15)</f>
        <v>13</v>
      </c>
      <c r="E15" s="40">
        <f>SUM(Бережани:Чортків!E15)</f>
        <v>0</v>
      </c>
      <c r="F15" s="40">
        <f>SUM(Бережани:Чортків!F15)</f>
        <v>5</v>
      </c>
      <c r="G15" s="47">
        <f>SUM(Бережани:Чортків!G15)</f>
        <v>0</v>
      </c>
      <c r="H15" s="46">
        <f t="shared" si="7"/>
        <v>534</v>
      </c>
      <c r="I15" s="40">
        <f>SUM(Бережани:Чортків!I15)</f>
        <v>119</v>
      </c>
      <c r="J15" s="40">
        <f>SUM(Бережани:Чортків!J15)</f>
        <v>292</v>
      </c>
      <c r="K15" s="40">
        <f>SUM(Бережани:Чортків!K15)</f>
        <v>22</v>
      </c>
      <c r="L15" s="40">
        <f>SUM(Бережани:Чортків!L15)</f>
        <v>16</v>
      </c>
      <c r="M15" s="40">
        <f>SUM(Бережани:Чортків!M15)</f>
        <v>55</v>
      </c>
      <c r="N15" s="40">
        <f>SUM(Бережани:Чортків!N15)</f>
        <v>30</v>
      </c>
      <c r="O15" s="40">
        <f>SUM(Бережани:Чортків!O15)</f>
        <v>0</v>
      </c>
      <c r="P15" s="47">
        <f>SUM(Бережани:Чортків!P15)</f>
        <v>0</v>
      </c>
      <c r="Q15" s="46">
        <f t="shared" si="8"/>
        <v>0</v>
      </c>
      <c r="R15" s="40">
        <f>SUM(Бережани:Чортків!R15)</f>
        <v>0</v>
      </c>
      <c r="S15" s="40">
        <f>SUM(Бережани:Чортків!S15)</f>
        <v>0</v>
      </c>
      <c r="T15" s="40">
        <f>SUM(Бережани:Чортків!T15)</f>
        <v>0</v>
      </c>
      <c r="U15" s="40">
        <f>SUM(Бережани:Чортків!U15)</f>
        <v>0</v>
      </c>
      <c r="V15" s="40">
        <f>SUM(Бережани:Чортків!V15)</f>
        <v>0</v>
      </c>
      <c r="W15" s="47">
        <f>SUM(Бережани:Чортків!W15)</f>
        <v>0</v>
      </c>
      <c r="X15" s="57">
        <f t="shared" si="2"/>
        <v>575</v>
      </c>
    </row>
    <row r="16" spans="1:24" ht="45">
      <c r="A16" s="30" t="s">
        <v>31</v>
      </c>
      <c r="B16" s="44"/>
      <c r="C16" s="34"/>
      <c r="D16" s="34"/>
      <c r="E16" s="34"/>
      <c r="F16" s="34"/>
      <c r="G16" s="49"/>
      <c r="H16" s="44"/>
      <c r="I16" s="34"/>
      <c r="J16" s="34"/>
      <c r="K16" s="34"/>
      <c r="L16" s="34"/>
      <c r="M16" s="34"/>
      <c r="N16" s="34"/>
      <c r="O16" s="34"/>
      <c r="P16" s="49"/>
      <c r="Q16" s="44"/>
      <c r="R16" s="34"/>
      <c r="S16" s="34"/>
      <c r="T16" s="34"/>
      <c r="U16" s="34"/>
      <c r="V16" s="34"/>
      <c r="W16" s="49"/>
      <c r="X16" s="56"/>
    </row>
    <row r="17" spans="1:24" ht="33.75" customHeight="1">
      <c r="A17" s="27" t="s">
        <v>32</v>
      </c>
      <c r="B17" s="44">
        <f t="shared" si="5"/>
        <v>1449</v>
      </c>
      <c r="C17" s="34">
        <f>SUM(Бережани:Чортків!C17)</f>
        <v>853</v>
      </c>
      <c r="D17" s="34">
        <f>SUM(Бережани:Чортків!D17)</f>
        <v>141</v>
      </c>
      <c r="E17" s="34">
        <f>SUM(Бережани:Чортків!E17)</f>
        <v>0</v>
      </c>
      <c r="F17" s="34">
        <f>SUM(Бережани:Чортків!F17)</f>
        <v>455</v>
      </c>
      <c r="G17" s="49">
        <f>SUM(Бережани:Чортків!G17)</f>
        <v>0</v>
      </c>
      <c r="H17" s="44">
        <f t="shared" si="7"/>
        <v>1804</v>
      </c>
      <c r="I17" s="34">
        <f>SUM(Бережани:Чортків!I17)</f>
        <v>478</v>
      </c>
      <c r="J17" s="34">
        <f>SUM(Бережани:Чортків!J17)</f>
        <v>390</v>
      </c>
      <c r="K17" s="34">
        <f>SUM(Бережани:Чортків!K17)</f>
        <v>107</v>
      </c>
      <c r="L17" s="34">
        <f>SUM(Бережани:Чортків!L17)</f>
        <v>28</v>
      </c>
      <c r="M17" s="34">
        <f>SUM(Бережани:Чортків!M17)</f>
        <v>477</v>
      </c>
      <c r="N17" s="34">
        <f>SUM(Бережани:Чортків!N17)</f>
        <v>317</v>
      </c>
      <c r="O17" s="34">
        <f>SUM(Бережани:Чортків!O17)</f>
        <v>0</v>
      </c>
      <c r="P17" s="49">
        <f>SUM(Бережани:Чортків!P17)</f>
        <v>7</v>
      </c>
      <c r="Q17" s="44">
        <f t="shared" si="8"/>
        <v>66</v>
      </c>
      <c r="R17" s="34">
        <f>SUM(Бережани:Чортків!R17)</f>
        <v>25</v>
      </c>
      <c r="S17" s="34">
        <f>SUM(Бережани:Чортків!S17)</f>
        <v>39</v>
      </c>
      <c r="T17" s="34">
        <f>SUM(Бережани:Чортків!T17)</f>
        <v>0</v>
      </c>
      <c r="U17" s="34">
        <f>SUM(Бережани:Чортків!U17)</f>
        <v>0</v>
      </c>
      <c r="V17" s="34">
        <f>SUM(Бережани:Чортків!V17)</f>
        <v>2</v>
      </c>
      <c r="W17" s="49">
        <f>SUM(Бережани:Чортків!W17)</f>
        <v>0</v>
      </c>
      <c r="X17" s="56">
        <f t="shared" si="2"/>
        <v>3319</v>
      </c>
    </row>
    <row r="18" spans="1:24" ht="33.75" customHeight="1">
      <c r="A18" s="27" t="s">
        <v>33</v>
      </c>
      <c r="B18" s="44">
        <f t="shared" si="5"/>
        <v>2150</v>
      </c>
      <c r="C18" s="34">
        <f>SUM(Бережани:Чортків!C18)</f>
        <v>1370</v>
      </c>
      <c r="D18" s="34">
        <f>SUM(Бережани:Чортків!D18)</f>
        <v>164</v>
      </c>
      <c r="E18" s="34">
        <f>SUM(Бережани:Чортків!E18)</f>
        <v>0</v>
      </c>
      <c r="F18" s="34">
        <f>SUM(Бережани:Чортків!F18)</f>
        <v>616</v>
      </c>
      <c r="G18" s="49">
        <f>SUM(Бережани:Чортків!G18)</f>
        <v>0</v>
      </c>
      <c r="H18" s="44">
        <f t="shared" si="7"/>
        <v>7004</v>
      </c>
      <c r="I18" s="34">
        <f>SUM(Бережани:Чортків!I18)</f>
        <v>1844</v>
      </c>
      <c r="J18" s="34">
        <f>SUM(Бережани:Чортків!J18)</f>
        <v>2995</v>
      </c>
      <c r="K18" s="34">
        <f>SUM(Бережани:Чортків!K18)</f>
        <v>385</v>
      </c>
      <c r="L18" s="34">
        <f>SUM(Бережани:Чортків!L18)</f>
        <v>143</v>
      </c>
      <c r="M18" s="34">
        <f>SUM(Бережани:Чортків!M18)</f>
        <v>1356</v>
      </c>
      <c r="N18" s="34">
        <f>SUM(Бережани:Чортків!N18)</f>
        <v>236</v>
      </c>
      <c r="O18" s="34">
        <f>SUM(Бережани:Чортків!O18)</f>
        <v>0</v>
      </c>
      <c r="P18" s="49">
        <f>SUM(Бережани:Чортків!P18)</f>
        <v>45</v>
      </c>
      <c r="Q18" s="44">
        <f t="shared" si="8"/>
        <v>190</v>
      </c>
      <c r="R18" s="34">
        <f>SUM(Бережани:Чортків!R18)</f>
        <v>132</v>
      </c>
      <c r="S18" s="34">
        <f>SUM(Бережани:Чортків!S18)</f>
        <v>44</v>
      </c>
      <c r="T18" s="34">
        <f>SUM(Бережани:Чортків!T18)</f>
        <v>0</v>
      </c>
      <c r="U18" s="34">
        <f>SUM(Бережани:Чортків!U18)</f>
        <v>0</v>
      </c>
      <c r="V18" s="34">
        <f>SUM(Бережани:Чортків!V18)</f>
        <v>14</v>
      </c>
      <c r="W18" s="49">
        <f>SUM(Бережани:Чортків!W18)</f>
        <v>0</v>
      </c>
      <c r="X18" s="56">
        <f t="shared" si="2"/>
        <v>9344</v>
      </c>
    </row>
    <row r="19" spans="1:24" ht="33.75" customHeight="1">
      <c r="A19" s="27" t="s">
        <v>34</v>
      </c>
      <c r="B19" s="44">
        <f t="shared" si="5"/>
        <v>3611</v>
      </c>
      <c r="C19" s="34">
        <f>SUM(Бережани:Чортків!C19)</f>
        <v>2378</v>
      </c>
      <c r="D19" s="34">
        <f>SUM(Бережани:Чортків!D19)</f>
        <v>270</v>
      </c>
      <c r="E19" s="34">
        <f>SUM(Бережани:Чортків!E19)</f>
        <v>0</v>
      </c>
      <c r="F19" s="34">
        <f>SUM(Бережани:Чортків!F19)</f>
        <v>963</v>
      </c>
      <c r="G19" s="49">
        <f>SUM(Бережани:Чортків!G19)</f>
        <v>0</v>
      </c>
      <c r="H19" s="44">
        <f t="shared" si="7"/>
        <v>14805</v>
      </c>
      <c r="I19" s="34">
        <f>SUM(Бережани:Чортків!I19)</f>
        <v>3881</v>
      </c>
      <c r="J19" s="34">
        <f>SUM(Бережани:Чортків!J19)</f>
        <v>4366</v>
      </c>
      <c r="K19" s="34">
        <f>SUM(Бережани:Чортків!K19)</f>
        <v>755</v>
      </c>
      <c r="L19" s="34">
        <f>SUM(Бережани:Чортків!L19)</f>
        <v>362</v>
      </c>
      <c r="M19" s="34">
        <f>SUM(Бережани:Чортків!M19)</f>
        <v>4861</v>
      </c>
      <c r="N19" s="34">
        <f>SUM(Бережани:Чортків!N19)</f>
        <v>468</v>
      </c>
      <c r="O19" s="34">
        <f>SUM(Бережани:Чортків!O19)</f>
        <v>1</v>
      </c>
      <c r="P19" s="49">
        <f>SUM(Бережани:Чортків!P19)</f>
        <v>111</v>
      </c>
      <c r="Q19" s="44">
        <f t="shared" si="8"/>
        <v>466</v>
      </c>
      <c r="R19" s="34">
        <f>SUM(Бережани:Чортків!R19)</f>
        <v>373</v>
      </c>
      <c r="S19" s="34">
        <f>SUM(Бережани:Чортків!S19)</f>
        <v>50</v>
      </c>
      <c r="T19" s="34">
        <f>SUM(Бережани:Чортків!T19)</f>
        <v>2</v>
      </c>
      <c r="U19" s="34">
        <f>SUM(Бережани:Чортків!U19)</f>
        <v>0</v>
      </c>
      <c r="V19" s="34">
        <f>SUM(Бережани:Чортків!V19)</f>
        <v>41</v>
      </c>
      <c r="W19" s="49">
        <f>SUM(Бережани:Чортків!W19)</f>
        <v>0</v>
      </c>
      <c r="X19" s="56">
        <f t="shared" si="2"/>
        <v>18882</v>
      </c>
    </row>
    <row r="20" spans="1:24" ht="33.75" customHeight="1" thickBot="1">
      <c r="A20" s="31" t="s">
        <v>35</v>
      </c>
      <c r="B20" s="50">
        <f t="shared" si="5"/>
        <v>1588</v>
      </c>
      <c r="C20" s="51">
        <f>SUM(Бережани:Чортків!C20)</f>
        <v>979</v>
      </c>
      <c r="D20" s="51">
        <f>SUM(Бережани:Чортків!D20)</f>
        <v>191</v>
      </c>
      <c r="E20" s="51">
        <f>SUM(Бережани:Чортків!E20)</f>
        <v>0</v>
      </c>
      <c r="F20" s="51">
        <f>SUM(Бережани:Чортків!F20)</f>
        <v>418</v>
      </c>
      <c r="G20" s="52">
        <f>SUM(Бережани:Чортків!G20)</f>
        <v>0</v>
      </c>
      <c r="H20" s="50">
        <f t="shared" si="7"/>
        <v>8013</v>
      </c>
      <c r="I20" s="51">
        <f>SUM(Бережани:Чортків!I20)</f>
        <v>2553</v>
      </c>
      <c r="J20" s="51">
        <f>SUM(Бережани:Чортків!J20)</f>
        <v>4143</v>
      </c>
      <c r="K20" s="51">
        <f>SUM(Бережани:Чортків!K20)</f>
        <v>827</v>
      </c>
      <c r="L20" s="51">
        <f>SUM(Бережани:Чортків!L20)</f>
        <v>480</v>
      </c>
      <c r="M20" s="53"/>
      <c r="N20" s="53"/>
      <c r="O20" s="53"/>
      <c r="P20" s="49">
        <f>SUM(Бережани:Чортків!P20)</f>
        <v>10</v>
      </c>
      <c r="Q20" s="54"/>
      <c r="R20" s="53"/>
      <c r="S20" s="53"/>
      <c r="T20" s="53"/>
      <c r="U20" s="53"/>
      <c r="V20" s="53"/>
      <c r="W20" s="55"/>
      <c r="X20" s="58">
        <f t="shared" si="2"/>
        <v>9601</v>
      </c>
    </row>
    <row r="21" spans="1:24" ht="26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26.25">
      <c r="A22" s="10" t="s">
        <v>36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</sheetData>
  <sheetProtection/>
  <mergeCells count="13">
    <mergeCell ref="I4:P4"/>
    <mergeCell ref="R4:W4"/>
    <mergeCell ref="A2:X2"/>
    <mergeCell ref="A1:X1"/>
    <mergeCell ref="A3:A5"/>
    <mergeCell ref="B3:G3"/>
    <mergeCell ref="H3:P3"/>
    <mergeCell ref="Q3:W3"/>
    <mergeCell ref="X3:X5"/>
    <mergeCell ref="B4:B5"/>
    <mergeCell ref="H4:H5"/>
    <mergeCell ref="Q4:Q5"/>
    <mergeCell ref="C4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2019-11-26T09:21:41Z</cp:lastPrinted>
  <dcterms:created xsi:type="dcterms:W3CDTF">2017-12-14T07:17:29Z</dcterms:created>
  <dcterms:modified xsi:type="dcterms:W3CDTF">2020-05-04T07:43:27Z</dcterms:modified>
  <cp:category/>
  <cp:version/>
  <cp:contentType/>
  <cp:contentStatus/>
</cp:coreProperties>
</file>