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730" windowHeight="11760" firstSheet="5" activeTab="5"/>
  </bookViews>
  <sheets>
    <sheet name="Лист1" sheetId="1" r:id="rId1"/>
    <sheet name="факт1пів2017" sheetId="4" r:id="rId2"/>
    <sheet name="факт9м ців2017 " sheetId="8" r:id="rId3"/>
    <sheet name="факт 2017 " sheetId="10" r:id="rId4"/>
    <sheet name="факт 1 пів  2018" sheetId="12" r:id="rId5"/>
    <sheet name="факт  2018 " sheetId="14" r:id="rId6"/>
    <sheet name="вик 2018" sheetId="13" r:id="rId7"/>
  </sheets>
  <calcPr calcId="124519"/>
</workbook>
</file>

<file path=xl/calcChain.xml><?xml version="1.0" encoding="utf-8"?>
<calcChain xmlns="http://schemas.openxmlformats.org/spreadsheetml/2006/main">
  <c r="H22" i="14"/>
  <c r="H18"/>
  <c r="H33"/>
  <c r="H32"/>
  <c r="H31"/>
  <c r="H30"/>
  <c r="H29"/>
  <c r="H27"/>
  <c r="H26"/>
  <c r="H24"/>
  <c r="H20"/>
  <c r="H16"/>
  <c r="H15"/>
  <c r="H9"/>
  <c r="E19" i="1"/>
  <c r="E12"/>
  <c r="L27" i="13"/>
  <c r="L13"/>
  <c r="L15"/>
  <c r="L16"/>
  <c r="I36"/>
  <c r="H36"/>
  <c r="J36" l="1"/>
  <c r="I34"/>
  <c r="I37" s="1"/>
  <c r="J37" s="1"/>
  <c r="H34"/>
  <c r="J32"/>
  <c r="J31"/>
  <c r="J30"/>
  <c r="J29"/>
  <c r="J28"/>
  <c r="J27"/>
  <c r="J26"/>
  <c r="J25"/>
  <c r="J23"/>
  <c r="J21"/>
  <c r="J20"/>
  <c r="J19"/>
  <c r="J18"/>
  <c r="J17"/>
  <c r="J16"/>
  <c r="J15"/>
  <c r="J8"/>
  <c r="G36" i="12"/>
  <c r="G35"/>
  <c r="G34"/>
  <c r="G33"/>
  <c r="G32"/>
  <c r="G30"/>
  <c r="G29"/>
  <c r="G27"/>
  <c r="G23"/>
  <c r="G19"/>
  <c r="G18"/>
  <c r="G12"/>
  <c r="G36" i="10"/>
  <c r="G35"/>
  <c r="G34"/>
  <c r="G33"/>
  <c r="G32"/>
  <c r="G30"/>
  <c r="G29"/>
  <c r="G27"/>
  <c r="G23"/>
  <c r="G19"/>
  <c r="G18"/>
  <c r="G12"/>
  <c r="G36" i="8"/>
  <c r="G35"/>
  <c r="G34"/>
  <c r="G33"/>
  <c r="G32"/>
  <c r="G30"/>
  <c r="G29"/>
  <c r="G27"/>
  <c r="G23"/>
  <c r="G19"/>
  <c r="G18"/>
  <c r="G12"/>
  <c r="G36" i="4"/>
  <c r="G33"/>
  <c r="G32"/>
  <c r="G30"/>
  <c r="G29"/>
  <c r="G27"/>
  <c r="G25"/>
  <c r="G23"/>
  <c r="G21"/>
  <c r="G19"/>
  <c r="G18"/>
  <c r="G12"/>
  <c r="H37" i="13"/>
  <c r="J34" l="1"/>
</calcChain>
</file>

<file path=xl/sharedStrings.xml><?xml version="1.0" encoding="utf-8"?>
<sst xmlns="http://schemas.openxmlformats.org/spreadsheetml/2006/main" count="533" uniqueCount="154">
  <si>
    <t>№ з/п</t>
  </si>
  <si>
    <t>Найменування завдання</t>
  </si>
  <si>
    <t>Найменування показників виконання завдання</t>
  </si>
  <si>
    <t>Одиниця виміру</t>
  </si>
  <si>
    <t>Значення показників</t>
  </si>
  <si>
    <t>Відповідальні виконавці</t>
  </si>
  <si>
    <t>усього</t>
  </si>
  <si>
    <t>у тому числі за  роками:</t>
  </si>
  <si>
    <t>1.</t>
  </si>
  <si>
    <t xml:space="preserve">Підвищення рівня лісистості </t>
  </si>
  <si>
    <t>2.</t>
  </si>
  <si>
    <t>Нарощування ресурсного та екологічного потенціалу лісів, забезпечення ведення лісового господарства на засадах сталого розвитку</t>
  </si>
  <si>
    <t>тис. куб. метрів</t>
  </si>
  <si>
    <t>тис. грн</t>
  </si>
  <si>
    <t>3.</t>
  </si>
  <si>
    <t>Підвищення стійкості лісових екосистем, забезпечення охорони і захисту лісів</t>
  </si>
  <si>
    <t>4.</t>
  </si>
  <si>
    <t>Відтворення, охорона і раціональне використання мисливської фауни</t>
  </si>
  <si>
    <t>гривень</t>
  </si>
  <si>
    <t>тис. голів</t>
  </si>
  <si>
    <t>5.</t>
  </si>
  <si>
    <t>Підвищення ефективності управління лісовим господарством</t>
  </si>
  <si>
    <t>6.</t>
  </si>
  <si>
    <t>Раціональне використання лісових ресурсів</t>
  </si>
  <si>
    <t>7.</t>
  </si>
  <si>
    <t>Екологічне виховання</t>
  </si>
  <si>
    <t>га</t>
  </si>
  <si>
    <t xml:space="preserve">Перелік заходів програми </t>
  </si>
  <si>
    <t>Виконавці</t>
  </si>
  <si>
    <t>Джерела фінсування</t>
  </si>
  <si>
    <t>Орієнтовні обсяги фінансування (вартість), млн.грн, у тому числі:</t>
  </si>
  <si>
    <t>Очікуваний результат</t>
  </si>
  <si>
    <t>2018 рік</t>
  </si>
  <si>
    <t>2017-2021 роки</t>
  </si>
  <si>
    <t>Лісорозведення, створення нових лісів</t>
  </si>
  <si>
    <t>Тернопільське обласне управління лісового та мисливського господарства</t>
  </si>
  <si>
    <t>кошти інших джерел</t>
  </si>
  <si>
    <t>Оформлення права постійного користування земельними ділянками для лісорозведення</t>
  </si>
  <si>
    <t>обласний бюджет</t>
  </si>
  <si>
    <t>Досягення позитивного екологічного ефекту, захист земель від ерозії, підвищення рівня лісистості</t>
  </si>
  <si>
    <t>Служба автомобільних доріг Тернопільської області</t>
  </si>
  <si>
    <t xml:space="preserve"> Проведення робіт з відновлення лісів</t>
  </si>
  <si>
    <t>Вирощування садивного матеріалу, створення і утримання селекційних комплексів, плантацій, розсадників</t>
  </si>
  <si>
    <t>Проведення рубок формування і оздоровлення лісів</t>
  </si>
  <si>
    <t>Придбання і оновлення парку лісогосподарської техніки і знарядь</t>
  </si>
  <si>
    <t>Утримання існуючої мережі об"єктів природно-заповідного фонду і збереження біорізноманіття</t>
  </si>
  <si>
    <t>Будівництво розсадницького і насіннєвого комплексу та інших об"єктів лісогосподарського призначення</t>
  </si>
  <si>
    <t xml:space="preserve">Забезпечення охорони лісів від пожеж, протипожежне облаштування лісів </t>
  </si>
  <si>
    <t>Здійснення лісозахисних заходів, придбання препаратів та проведення заходів боротьби з шкідниками і хворобами лісів</t>
  </si>
  <si>
    <t>Ведення мисливського господарства, здійснення державного регулювання в галузі мисливства, та полювання, охорона, викоритсання і відтворення мисливської фауни, та поліпшення стану мисливських угідь</t>
  </si>
  <si>
    <t>Проведення рубок головного користування, заготівля і реалізація лісопродукції</t>
  </si>
  <si>
    <t>капітальний ремонт, та реконструкція доріг лісогосподарського призначення</t>
  </si>
  <si>
    <t>Тернопільське обласне управління лісового та мисливського госпаодарства</t>
  </si>
  <si>
    <t>Еколого-просвітницька діяльність, робота шкільних лісництв та інші заходи</t>
  </si>
  <si>
    <t>Благоустрій рекреаційних ділянок та розвиток рекреаційної інфраструктури</t>
  </si>
  <si>
    <t>Набуття та оформлення права постійного користування земельними ділянками</t>
  </si>
  <si>
    <t>Оновлення наявної техніки і знарядь для потреб лісового господарства</t>
  </si>
  <si>
    <t>Відновлення і утримання  захисних лісосмуг вздовж автомобільних доріг</t>
  </si>
  <si>
    <t>Дозволить вирощувати садивний матеріал із закритою системою (більше 100 тис. шт в рік), а також садивний матеріал покращених спадкових властивостей</t>
  </si>
  <si>
    <t>Ліквідація осередків шкідників, моніторинг санітарного стану лісових насаджень</t>
  </si>
  <si>
    <t>Одержання достовірної інформації про стан лісового фонду</t>
  </si>
  <si>
    <t>Покращення еколого- просвітницької роботи, виховання шкільної молоді</t>
  </si>
  <si>
    <t>Облаштування додаткових рекреаційних пунктів вздовж автодоріг, утримання існуючих об"єктів</t>
  </si>
  <si>
    <t xml:space="preserve"> Обласний бюджет</t>
  </si>
  <si>
    <t>Інші джерела</t>
  </si>
  <si>
    <t>Всього</t>
  </si>
  <si>
    <t>Додаток 2</t>
  </si>
  <si>
    <t>Проведення доглядових рубань протяжністю 10 км щороку</t>
  </si>
  <si>
    <t>Районні бюджети</t>
  </si>
  <si>
    <t>Проведення безперервного лісовпорядкування в лісах, намічення господарських заходів, моніторинг стану лісів</t>
  </si>
  <si>
    <t>Служба автомобільних доріг в області</t>
  </si>
  <si>
    <t>підприємства, що входять до сфери управління обласного управління лісового та мисливського господарства</t>
  </si>
  <si>
    <t>державне підприємство "Чортківське ЛГ"</t>
  </si>
  <si>
    <t xml:space="preserve">ОЧІКУВАНІ РЕЗУЛЬТАТИ 
виконання заходів Програми 
</t>
  </si>
  <si>
    <t>О.П.Яремко</t>
  </si>
  <si>
    <t xml:space="preserve"> площа лісорозведення</t>
  </si>
  <si>
    <t>тис. га</t>
  </si>
  <si>
    <t>тис. км</t>
  </si>
  <si>
    <t>підприємства, що входять до сфери управління обласного управління  лісового та мисливського господарства</t>
  </si>
  <si>
    <t xml:space="preserve"> створення нових захисних лісосмуг                   вздовж автомобільних доріг області</t>
  </si>
  <si>
    <t xml:space="preserve">  площа відновлення лісів</t>
  </si>
  <si>
    <t xml:space="preserve"> площа відновлення захисних лісосмуг вздовж автомобільних доріг</t>
  </si>
  <si>
    <t xml:space="preserve"> обсяг загального запасу заготовленої під час проведення рубок формування і оздоровлення лісів деревини</t>
  </si>
  <si>
    <t xml:space="preserve"> будівництво розсадницького і насіннєвого комплексу</t>
  </si>
  <si>
    <t xml:space="preserve"> протяжність створених протипожежних розривів, мінералізованих смуг, що доглядаються</t>
  </si>
  <si>
    <t xml:space="preserve"> площа, на якій проведені лісозахисні заходи</t>
  </si>
  <si>
    <t xml:space="preserve"> обсяг середніх витрат на 1 тис. гектарів мисливських угідь, пов’язаних з охороною і відтворенням мисливських тварин</t>
  </si>
  <si>
    <t xml:space="preserve"> кількість диких копитних тварин у мисливських угіддях</t>
  </si>
  <si>
    <t xml:space="preserve"> площа, на якій проведене безперервне лісовпорядкування</t>
  </si>
  <si>
    <t xml:space="preserve">обсяг заготовленої під час проведення рубок головного користування ліквідної деревини </t>
  </si>
  <si>
    <t>протяжність збудованих, реконструйованих і відновлених доріг лісогосподарського призначення</t>
  </si>
  <si>
    <t>робота шкільних лісництв, еколого- просвітницького центру</t>
  </si>
  <si>
    <t>благоустрій рекреаційних ділянок</t>
  </si>
  <si>
    <t xml:space="preserve"> Підвищення рівня лісистості </t>
  </si>
  <si>
    <t>Додаток 4</t>
  </si>
  <si>
    <t>до Програми</t>
  </si>
  <si>
    <t>(пункт 5)</t>
  </si>
  <si>
    <t>В.Й.Луй</t>
  </si>
  <si>
    <t>підприємства, що входять до сфери управління обласного управління  лісового та мисливського госпо-дарства, асоціація "Тернопільагроліс"</t>
  </si>
  <si>
    <t>підприємства, що входять до сфери управління обласного управління лісового та мисливського госпо-дарства, асоціація "Тернопільагроліс"</t>
  </si>
  <si>
    <t>підприємства, що входять до сфери управління обласного управління лісового та мисливського госпо-дарства, асоціація "Тернопільагроліс", інші лісокористувачі</t>
  </si>
  <si>
    <t>підприємства, що входять до сфери управління  обласного управління  лісового та мисливського госпо-дарства</t>
  </si>
  <si>
    <t>км</t>
  </si>
  <si>
    <t xml:space="preserve"> площа лісів, на якій проведені рубки формування і оздоровлення лісів</t>
  </si>
  <si>
    <t>Тернопільське обласне управління лісового та мисливського госпо-дарства</t>
  </si>
  <si>
    <t>користувачі мисливських угідь</t>
  </si>
  <si>
    <t>Тернопільське обласне управління лісового та мисливського господарства, управління освіти і науки; фізичної культури  та спорту облдержадміністрації</t>
  </si>
  <si>
    <t>план</t>
  </si>
  <si>
    <t>факт</t>
  </si>
  <si>
    <t>1пів2017</t>
  </si>
  <si>
    <t>% вик</t>
  </si>
  <si>
    <t>млн грн</t>
  </si>
  <si>
    <t xml:space="preserve">Утримання в належному стані   об’єктів  природно-заповідного фонду </t>
  </si>
  <si>
    <t>Оформлення права постійного користування земельними ділянками лісового фонду на загальній площі</t>
  </si>
  <si>
    <t xml:space="preserve">РЕЗУЛЬТАТИ 
виконання заходів Програми за І півріччя 2017 року
</t>
  </si>
  <si>
    <t>забезпечення охорони диких  тварин у мисливських угіддях області</t>
  </si>
  <si>
    <t>Інформація про виконання заходів "Програми розвитку лісового господарства Тернопільщини на 2017-2021роки"</t>
  </si>
  <si>
    <t>Виконавець: Псарюк М.І</t>
  </si>
  <si>
    <t xml:space="preserve">начальника відділу лісового та мисливського господарства, охорони і захисту лісу  </t>
  </si>
  <si>
    <t>Л.З.Ничка</t>
  </si>
  <si>
    <t xml:space="preserve">Т.в.о першого заступника начальника  управління  -                                                           </t>
  </si>
  <si>
    <t>тел  0678444726</t>
  </si>
  <si>
    <t>Поведення будівництва і ремонту  лісових доріг, облаштування твердого покриття</t>
  </si>
  <si>
    <t xml:space="preserve">РЕЗУЛЬТАТИ 
виконання заходів Програми за 9 місяців 2017 року
</t>
  </si>
  <si>
    <t>9 м-ців 2017</t>
  </si>
  <si>
    <t>Од.</t>
  </si>
  <si>
    <t xml:space="preserve">Заступник начальника  управління  -                                                                                               </t>
  </si>
  <si>
    <t>головний інженер</t>
  </si>
  <si>
    <t>факт 2017</t>
  </si>
  <si>
    <t>1 га</t>
  </si>
  <si>
    <t>автодороги</t>
  </si>
  <si>
    <t>10 км</t>
  </si>
  <si>
    <t xml:space="preserve">РЕЗУЛЬТАТИ 
виконання заходів Програми за  2017 року
</t>
  </si>
  <si>
    <t>Створення нових лісів на площі 152 га, вирощування їх  і переведення в покриті лісом площі</t>
  </si>
  <si>
    <t>Забезпечення відновлення лісів після зрубів на загальній площі 482 га.  Вирощування лісових культур</t>
  </si>
  <si>
    <t>Підвищення продуктивності лісів, заготівля деревини для потреб економіки області в кількості111,9 тис. куб.м.</t>
  </si>
  <si>
    <t xml:space="preserve">Створення протипожежних захисних смуг, що доглядаються протяжністю 160 км щорічно </t>
  </si>
  <si>
    <t>Заготівля в порядку проведення рубок головного користування деревини в обсязі 126,1тис. куб.м підприємствами ТОУЛМГ</t>
  </si>
  <si>
    <t xml:space="preserve">Перший заступник начальника  управління                                                                                                </t>
  </si>
  <si>
    <t>І. М. Приймачук</t>
  </si>
  <si>
    <t>тис.грн</t>
  </si>
  <si>
    <t xml:space="preserve">Перший заступник начальника  управління                                                                         І.М. Приймачук                                                                                               </t>
  </si>
  <si>
    <t>Вирощування  стандартногосадивного матеріалу для потреб лісорозведення та лісовідновлення в загальній кількості 7 ,5 млн. шт</t>
  </si>
  <si>
    <t>виконавець: Псарюк М.І</t>
  </si>
  <si>
    <t xml:space="preserve">РЕЗУЛЬТАТИ 
виконання заходів Програми за 2018 рік
</t>
  </si>
  <si>
    <t>Інформація про виконання заходів "Програми розвитку лісового господарства Тернопільщини на 2017-2021 роки"</t>
  </si>
  <si>
    <t>виконавець: Псарюк М.І.</t>
  </si>
  <si>
    <t>Назва напрямку діяльності (пріоритетні завдання)</t>
  </si>
  <si>
    <t>Строк виконання заходу</t>
  </si>
  <si>
    <t>% виконання</t>
  </si>
  <si>
    <t>затверджена Тернопільською обласною Радою рішення № 538 від 10.05.2017 р.</t>
  </si>
  <si>
    <t>робота шкільних лісництв, еколого-просвітницького центру</t>
  </si>
  <si>
    <t>од.</t>
  </si>
  <si>
    <t>Додаток 1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</si>
</sst>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0" tint="-0.1499984740745262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1"/>
    </xf>
    <xf numFmtId="0" fontId="6" fillId="0" borderId="0" xfId="0" applyFont="1"/>
    <xf numFmtId="0" fontId="1" fillId="0" borderId="0" xfId="0" applyFont="1" applyAlignment="1">
      <alignment horizontal="left" vertical="center" wrapText="1"/>
    </xf>
    <xf numFmtId="0" fontId="6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/>
    <xf numFmtId="164" fontId="2" fillId="0" borderId="1" xfId="0" applyNumberFormat="1" applyFont="1" applyBorder="1" applyAlignment="1">
      <alignment horizontal="left" vertical="top" wrapText="1" indent="1"/>
    </xf>
    <xf numFmtId="164" fontId="1" fillId="0" borderId="1" xfId="0" applyNumberFormat="1" applyFont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 indent="1"/>
    </xf>
    <xf numFmtId="0" fontId="1" fillId="0" borderId="20" xfId="0" applyFont="1" applyBorder="1" applyAlignment="1">
      <alignment horizontal="left" vertical="top" wrapText="1" indent="1"/>
    </xf>
    <xf numFmtId="0" fontId="2" fillId="0" borderId="20" xfId="0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top" wrapText="1" indent="1"/>
    </xf>
    <xf numFmtId="0" fontId="7" fillId="0" borderId="0" xfId="0" applyFont="1"/>
    <xf numFmtId="0" fontId="7" fillId="0" borderId="0" xfId="0" applyFont="1" applyAlignment="1">
      <alignment horizontal="right"/>
    </xf>
    <xf numFmtId="0" fontId="6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1"/>
    </xf>
    <xf numFmtId="0" fontId="9" fillId="0" borderId="0" xfId="0" applyFont="1"/>
    <xf numFmtId="0" fontId="10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1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10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wrapText="1" indent="1"/>
    </xf>
    <xf numFmtId="0" fontId="1" fillId="3" borderId="1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top" wrapText="1" indent="1"/>
    </xf>
    <xf numFmtId="0" fontId="2" fillId="3" borderId="1" xfId="0" applyFont="1" applyFill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1"/>
    </xf>
    <xf numFmtId="0" fontId="7" fillId="0" borderId="0" xfId="0" applyFont="1"/>
    <xf numFmtId="0" fontId="6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left" vertical="top" wrapText="1" indent="1"/>
    </xf>
    <xf numFmtId="0" fontId="8" fillId="0" borderId="0" xfId="0" applyFont="1" applyAlignment="1"/>
    <xf numFmtId="0" fontId="1" fillId="3" borderId="2" xfId="0" applyFont="1" applyFill="1" applyBorder="1" applyAlignment="1">
      <alignment horizontal="left" vertical="top" wrapText="1" indent="1"/>
    </xf>
    <xf numFmtId="0" fontId="6" fillId="0" borderId="0" xfId="0" applyFont="1"/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 indent="1"/>
    </xf>
    <xf numFmtId="0" fontId="7" fillId="0" borderId="0" xfId="0" applyFont="1"/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left" vertical="top" wrapText="1" indent="1"/>
    </xf>
    <xf numFmtId="0" fontId="2" fillId="3" borderId="1" xfId="0" applyFont="1" applyFill="1" applyBorder="1" applyAlignment="1">
      <alignment horizontal="left" vertical="top" wrapText="1" indent="1"/>
    </xf>
    <xf numFmtId="0" fontId="1" fillId="3" borderId="1" xfId="0" applyFont="1" applyFill="1" applyBorder="1" applyAlignment="1">
      <alignment horizontal="left" vertical="top" wrapText="1" indent="1"/>
    </xf>
    <xf numFmtId="0" fontId="0" fillId="3" borderId="0" xfId="0" applyFill="1"/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 indent="1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 indent="1"/>
    </xf>
    <xf numFmtId="0" fontId="1" fillId="3" borderId="1" xfId="0" applyFont="1" applyFill="1" applyBorder="1" applyAlignment="1">
      <alignment horizontal="left" vertical="top" wrapText="1" indent="1"/>
    </xf>
    <xf numFmtId="0" fontId="2" fillId="3" borderId="1" xfId="0" applyFont="1" applyFill="1" applyBorder="1" applyAlignment="1">
      <alignment horizontal="left" vertical="top" wrapText="1" indent="1"/>
    </xf>
    <xf numFmtId="0" fontId="6" fillId="0" borderId="0" xfId="0" applyFont="1"/>
    <xf numFmtId="0" fontId="1" fillId="3" borderId="1" xfId="0" applyFont="1" applyFill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top" wrapText="1" indent="1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/>
    </xf>
    <xf numFmtId="0" fontId="12" fillId="0" borderId="0" xfId="0" applyFont="1"/>
    <xf numFmtId="0" fontId="12" fillId="2" borderId="0" xfId="0" applyFont="1" applyFill="1"/>
    <xf numFmtId="0" fontId="0" fillId="2" borderId="0" xfId="0" applyFill="1"/>
    <xf numFmtId="0" fontId="11" fillId="0" borderId="1" xfId="0" applyFont="1" applyBorder="1" applyAlignment="1">
      <alignment horizontal="left" vertical="top" wrapText="1" indent="1"/>
    </xf>
    <xf numFmtId="0" fontId="10" fillId="0" borderId="0" xfId="0" applyFont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left" vertical="top" wrapText="1" indent="1"/>
    </xf>
    <xf numFmtId="164" fontId="13" fillId="0" borderId="1" xfId="0" applyNumberFormat="1" applyFont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 indent="1"/>
    </xf>
    <xf numFmtId="0" fontId="13" fillId="0" borderId="0" xfId="0" applyFont="1" applyBorder="1" applyAlignment="1">
      <alignment vertical="center" wrapText="1"/>
    </xf>
    <xf numFmtId="0" fontId="15" fillId="0" borderId="0" xfId="0" applyFont="1"/>
    <xf numFmtId="0" fontId="14" fillId="0" borderId="0" xfId="0" applyFont="1" applyAlignment="1"/>
    <xf numFmtId="0" fontId="14" fillId="0" borderId="0" xfId="0" applyFont="1"/>
    <xf numFmtId="0" fontId="15" fillId="0" borderId="0" xfId="0" applyFont="1" applyAlignment="1">
      <alignment horizontal="left"/>
    </xf>
    <xf numFmtId="0" fontId="0" fillId="0" borderId="0" xfId="0" applyAlignment="1">
      <alignment vertical="top"/>
    </xf>
    <xf numFmtId="0" fontId="15" fillId="0" borderId="0" xfId="0" applyFont="1" applyAlignment="1">
      <alignment vertical="top"/>
    </xf>
    <xf numFmtId="0" fontId="14" fillId="0" borderId="0" xfId="0" applyFont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3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3" fillId="4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top"/>
    </xf>
    <xf numFmtId="164" fontId="13" fillId="0" borderId="1" xfId="0" applyNumberFormat="1" applyFont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top" wrapText="1"/>
    </xf>
    <xf numFmtId="164" fontId="13" fillId="0" borderId="1" xfId="0" applyNumberFormat="1" applyFont="1" applyBorder="1" applyAlignment="1">
      <alignment vertical="top"/>
    </xf>
    <xf numFmtId="2" fontId="13" fillId="2" borderId="1" xfId="0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top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/>
    </xf>
    <xf numFmtId="2" fontId="16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3" fillId="4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4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 wrapText="1" indent="1"/>
    </xf>
    <xf numFmtId="164" fontId="1" fillId="0" borderId="1" xfId="0" applyNumberFormat="1" applyFont="1" applyBorder="1" applyAlignment="1">
      <alignment horizontal="left" vertical="top" wrapText="1" inden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164" fontId="2" fillId="0" borderId="1" xfId="0" applyNumberFormat="1" applyFont="1" applyBorder="1" applyAlignment="1">
      <alignment horizontal="left" vertical="top" wrapText="1" indent="1"/>
    </xf>
    <xf numFmtId="0" fontId="1" fillId="0" borderId="12" xfId="0" applyFont="1" applyBorder="1" applyAlignment="1">
      <alignment horizontal="left" vertical="top" wrapText="1" indent="1"/>
    </xf>
    <xf numFmtId="0" fontId="1" fillId="0" borderId="14" xfId="0" applyFont="1" applyBorder="1" applyAlignment="1">
      <alignment horizontal="left" vertical="top" wrapText="1" indent="1"/>
    </xf>
    <xf numFmtId="0" fontId="2" fillId="2" borderId="1" xfId="0" applyFont="1" applyFill="1" applyBorder="1" applyAlignment="1">
      <alignment horizontal="left" vertical="top" wrapText="1" indent="1"/>
    </xf>
    <xf numFmtId="0" fontId="2" fillId="3" borderId="1" xfId="0" applyFont="1" applyFill="1" applyBorder="1" applyAlignment="1">
      <alignment horizontal="left" vertical="top" wrapText="1" indent="1"/>
    </xf>
    <xf numFmtId="0" fontId="1" fillId="3" borderId="4" xfId="0" applyFont="1" applyFill="1" applyBorder="1" applyAlignment="1">
      <alignment horizontal="left" vertical="top" wrapText="1" indent="1"/>
    </xf>
    <xf numFmtId="0" fontId="1" fillId="3" borderId="2" xfId="0" applyFont="1" applyFill="1" applyBorder="1" applyAlignment="1">
      <alignment horizontal="left" vertical="top" wrapText="1" indent="1"/>
    </xf>
    <xf numFmtId="0" fontId="1" fillId="3" borderId="3" xfId="0" applyFont="1" applyFill="1" applyBorder="1" applyAlignment="1">
      <alignment horizontal="left" vertical="top" wrapText="1" indent="1"/>
    </xf>
    <xf numFmtId="0" fontId="2" fillId="0" borderId="1" xfId="0" applyNumberFormat="1" applyFont="1" applyBorder="1" applyAlignment="1">
      <alignment horizontal="left" vertical="top" wrapText="1" indent="1"/>
    </xf>
    <xf numFmtId="0" fontId="1" fillId="3" borderId="1" xfId="0" applyFont="1" applyFill="1" applyBorder="1" applyAlignment="1">
      <alignment horizontal="left" vertical="top" wrapText="1" inden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 indent="1"/>
    </xf>
    <xf numFmtId="164" fontId="13" fillId="0" borderId="1" xfId="0" applyNumberFormat="1" applyFont="1" applyBorder="1" applyAlignment="1">
      <alignment horizontal="left" vertical="top" wrapText="1" indent="1"/>
    </xf>
    <xf numFmtId="0" fontId="14" fillId="0" borderId="0" xfId="0" applyFont="1" applyAlignment="1">
      <alignment horizontal="left"/>
    </xf>
    <xf numFmtId="0" fontId="16" fillId="0" borderId="1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164" fontId="13" fillId="2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164" fontId="13" fillId="0" borderId="1" xfId="0" applyNumberFormat="1" applyFont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3" borderId="1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opLeftCell="A35" workbookViewId="0">
      <selection activeCell="E39" sqref="E39"/>
    </sheetView>
  </sheetViews>
  <sheetFormatPr defaultRowHeight="15"/>
  <cols>
    <col min="1" max="1" width="5.140625" customWidth="1"/>
    <col min="2" max="2" width="23.28515625" customWidth="1"/>
    <col min="3" max="3" width="30.85546875" customWidth="1"/>
    <col min="4" max="4" width="10.7109375" customWidth="1"/>
    <col min="5" max="6" width="7.5703125" customWidth="1"/>
    <col min="7" max="7" width="7.42578125" customWidth="1"/>
    <col min="8" max="8" width="7.28515625" customWidth="1"/>
    <col min="9" max="9" width="8" customWidth="1"/>
    <col min="10" max="10" width="7.28515625" customWidth="1"/>
    <col min="11" max="11" width="20.140625" customWidth="1"/>
    <col min="12" max="12" width="12.7109375" customWidth="1"/>
  </cols>
  <sheetData>
    <row r="1" spans="1:12" ht="12" hidden="1" customHeight="1"/>
    <row r="2" spans="1:12" ht="20.100000000000001" customHeight="1">
      <c r="J2" s="148" t="s">
        <v>94</v>
      </c>
      <c r="K2" s="148"/>
    </row>
    <row r="3" spans="1:12" ht="15" customHeight="1">
      <c r="J3" s="19"/>
      <c r="K3" s="19"/>
    </row>
    <row r="4" spans="1:12" ht="15" customHeight="1">
      <c r="J4" s="149" t="s">
        <v>95</v>
      </c>
      <c r="K4" s="149"/>
    </row>
    <row r="5" spans="1:12" ht="15" customHeight="1">
      <c r="J5" s="157" t="s">
        <v>96</v>
      </c>
      <c r="K5" s="157"/>
    </row>
    <row r="6" spans="1:12" ht="15" customHeight="1">
      <c r="J6" s="20"/>
      <c r="K6" s="20"/>
    </row>
    <row r="7" spans="1:12" ht="44.25" customHeight="1">
      <c r="A7" s="162" t="s">
        <v>73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</row>
    <row r="8" spans="1:12" ht="19.5" customHeight="1">
      <c r="A8" s="164" t="s">
        <v>0</v>
      </c>
      <c r="B8" s="164" t="s">
        <v>1</v>
      </c>
      <c r="C8" s="164" t="s">
        <v>2</v>
      </c>
      <c r="D8" s="164" t="s">
        <v>3</v>
      </c>
      <c r="E8" s="164" t="s">
        <v>4</v>
      </c>
      <c r="F8" s="164"/>
      <c r="G8" s="164"/>
      <c r="H8" s="164"/>
      <c r="I8" s="164"/>
      <c r="J8" s="164"/>
      <c r="K8" s="165" t="s">
        <v>5</v>
      </c>
    </row>
    <row r="9" spans="1:12" ht="23.25" customHeight="1">
      <c r="A9" s="164"/>
      <c r="B9" s="164"/>
      <c r="C9" s="164"/>
      <c r="D9" s="164"/>
      <c r="E9" s="164" t="s">
        <v>6</v>
      </c>
      <c r="F9" s="164" t="s">
        <v>7</v>
      </c>
      <c r="G9" s="164"/>
      <c r="H9" s="164"/>
      <c r="I9" s="164"/>
      <c r="J9" s="164"/>
      <c r="K9" s="165"/>
      <c r="L9" t="s">
        <v>130</v>
      </c>
    </row>
    <row r="10" spans="1:12">
      <c r="A10" s="164"/>
      <c r="B10" s="164"/>
      <c r="C10" s="164"/>
      <c r="D10" s="164"/>
      <c r="E10" s="164"/>
      <c r="F10" s="2">
        <v>2017</v>
      </c>
      <c r="G10" s="2">
        <v>2018</v>
      </c>
      <c r="H10" s="2">
        <v>2019</v>
      </c>
      <c r="I10" s="2">
        <v>2020</v>
      </c>
      <c r="J10" s="2">
        <v>2021</v>
      </c>
      <c r="K10" s="165"/>
    </row>
    <row r="11" spans="1:12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1">
        <v>11</v>
      </c>
      <c r="L11" s="80" t="s">
        <v>128</v>
      </c>
    </row>
    <row r="12" spans="1:12" ht="75" customHeight="1">
      <c r="A12" s="153" t="s">
        <v>8</v>
      </c>
      <c r="B12" s="150" t="s">
        <v>93</v>
      </c>
      <c r="C12" s="160" t="s">
        <v>75</v>
      </c>
      <c r="D12" s="160" t="s">
        <v>76</v>
      </c>
      <c r="E12" s="150">
        <f>F12+G12+H12+I12+J12</f>
        <v>0.69500000000000006</v>
      </c>
      <c r="F12" s="150">
        <v>0.06</v>
      </c>
      <c r="G12" s="150">
        <v>0.15</v>
      </c>
      <c r="H12" s="150">
        <v>0.155</v>
      </c>
      <c r="I12" s="150">
        <v>0.16</v>
      </c>
      <c r="J12" s="150">
        <v>0.17</v>
      </c>
      <c r="K12" s="150" t="s">
        <v>71</v>
      </c>
    </row>
    <row r="13" spans="1:12" ht="6.75" customHeight="1">
      <c r="A13" s="154"/>
      <c r="B13" s="151"/>
      <c r="C13" s="160"/>
      <c r="D13" s="160"/>
      <c r="E13" s="151"/>
      <c r="F13" s="151"/>
      <c r="G13" s="151"/>
      <c r="H13" s="151"/>
      <c r="I13" s="151"/>
      <c r="J13" s="151"/>
      <c r="K13" s="151"/>
    </row>
    <row r="14" spans="1:12" ht="15" hidden="1" customHeight="1">
      <c r="A14" s="154"/>
      <c r="B14" s="151"/>
      <c r="C14" s="160"/>
      <c r="D14" s="160"/>
      <c r="E14" s="13"/>
      <c r="F14" s="151"/>
      <c r="G14" s="151"/>
      <c r="H14" s="151"/>
      <c r="I14" s="151"/>
      <c r="J14" s="151"/>
      <c r="K14" s="151"/>
    </row>
    <row r="15" spans="1:12" ht="15" hidden="1" customHeight="1">
      <c r="A15" s="154"/>
      <c r="B15" s="151"/>
      <c r="C15" s="160"/>
      <c r="D15" s="160"/>
      <c r="E15" s="13"/>
      <c r="F15" s="151"/>
      <c r="G15" s="151"/>
      <c r="H15" s="151"/>
      <c r="I15" s="151"/>
      <c r="J15" s="151"/>
      <c r="K15" s="151"/>
    </row>
    <row r="16" spans="1:12" ht="15" hidden="1" customHeight="1">
      <c r="A16" s="154"/>
      <c r="B16" s="151"/>
      <c r="C16" s="160"/>
      <c r="D16" s="160"/>
      <c r="E16" s="13"/>
      <c r="F16" s="151"/>
      <c r="G16" s="151"/>
      <c r="H16" s="151"/>
      <c r="I16" s="151"/>
      <c r="J16" s="151"/>
      <c r="K16" s="151"/>
    </row>
    <row r="17" spans="1:12" ht="15" hidden="1" customHeight="1">
      <c r="A17" s="154"/>
      <c r="B17" s="151"/>
      <c r="C17" s="160"/>
      <c r="D17" s="160"/>
      <c r="E17" s="14"/>
      <c r="F17" s="152"/>
      <c r="G17" s="152"/>
      <c r="H17" s="152"/>
      <c r="I17" s="152"/>
      <c r="J17" s="152"/>
      <c r="K17" s="152"/>
    </row>
    <row r="18" spans="1:12" ht="38.25" customHeight="1">
      <c r="A18" s="155"/>
      <c r="B18" s="152"/>
      <c r="C18" s="95" t="s">
        <v>79</v>
      </c>
      <c r="D18" s="95" t="s">
        <v>26</v>
      </c>
      <c r="E18" s="95">
        <v>5</v>
      </c>
      <c r="F18" s="95">
        <v>1</v>
      </c>
      <c r="G18" s="95">
        <v>1</v>
      </c>
      <c r="H18" s="95">
        <v>1</v>
      </c>
      <c r="I18" s="95">
        <v>1</v>
      </c>
      <c r="J18" s="95">
        <v>1</v>
      </c>
      <c r="K18" s="79" t="s">
        <v>70</v>
      </c>
      <c r="L18" s="66" t="s">
        <v>129</v>
      </c>
    </row>
    <row r="19" spans="1:12" ht="104.25" customHeight="1">
      <c r="A19" s="153" t="s">
        <v>10</v>
      </c>
      <c r="B19" s="150" t="s">
        <v>11</v>
      </c>
      <c r="C19" s="11" t="s">
        <v>80</v>
      </c>
      <c r="D19" s="11" t="s">
        <v>76</v>
      </c>
      <c r="E19" s="15">
        <f>F19+G19+I19+H19+J19</f>
        <v>2.86</v>
      </c>
      <c r="F19" s="11">
        <v>0.6</v>
      </c>
      <c r="G19" s="11">
        <v>0.56000000000000005</v>
      </c>
      <c r="H19" s="11">
        <v>0.56000000000000005</v>
      </c>
      <c r="I19" s="11">
        <v>0.56999999999999995</v>
      </c>
      <c r="J19" s="11">
        <v>0.56999999999999995</v>
      </c>
      <c r="K19" s="11" t="s">
        <v>98</v>
      </c>
    </row>
    <row r="20" spans="1:12" ht="45" customHeight="1">
      <c r="A20" s="154"/>
      <c r="B20" s="151"/>
      <c r="C20" s="11" t="s">
        <v>81</v>
      </c>
      <c r="D20" s="11" t="s">
        <v>26</v>
      </c>
      <c r="E20" s="15">
        <v>50</v>
      </c>
      <c r="F20" s="11">
        <v>10</v>
      </c>
      <c r="G20" s="11">
        <v>10</v>
      </c>
      <c r="H20" s="11">
        <v>10</v>
      </c>
      <c r="I20" s="11">
        <v>10</v>
      </c>
      <c r="J20" s="11">
        <v>10</v>
      </c>
      <c r="K20" s="79" t="s">
        <v>70</v>
      </c>
      <c r="L20" s="80" t="s">
        <v>131</v>
      </c>
    </row>
    <row r="21" spans="1:12" ht="87" customHeight="1">
      <c r="A21" s="154"/>
      <c r="B21" s="151"/>
      <c r="C21" s="160" t="s">
        <v>103</v>
      </c>
      <c r="D21" s="160" t="s">
        <v>76</v>
      </c>
      <c r="E21" s="156">
        <v>36.450000000000003</v>
      </c>
      <c r="F21" s="156">
        <v>8.57</v>
      </c>
      <c r="G21" s="156">
        <v>6.97</v>
      </c>
      <c r="H21" s="156">
        <v>6.97</v>
      </c>
      <c r="I21" s="156">
        <v>6.97</v>
      </c>
      <c r="J21" s="156">
        <v>6.97</v>
      </c>
      <c r="K21" s="160" t="s">
        <v>99</v>
      </c>
    </row>
    <row r="22" spans="1:12" ht="4.5" customHeight="1">
      <c r="A22" s="155"/>
      <c r="B22" s="152"/>
      <c r="C22" s="160"/>
      <c r="D22" s="160"/>
      <c r="E22" s="156"/>
      <c r="F22" s="156"/>
      <c r="G22" s="156"/>
      <c r="H22" s="156"/>
      <c r="I22" s="156"/>
      <c r="J22" s="156"/>
      <c r="K22" s="160"/>
    </row>
    <row r="23" spans="1:12" ht="64.5" customHeight="1">
      <c r="A23" s="153"/>
      <c r="B23" s="150"/>
      <c r="C23" s="160" t="s">
        <v>82</v>
      </c>
      <c r="D23" s="160" t="s">
        <v>12</v>
      </c>
      <c r="E23" s="156">
        <v>684.4</v>
      </c>
      <c r="F23" s="156">
        <v>144.80000000000001</v>
      </c>
      <c r="G23" s="156">
        <v>134.9</v>
      </c>
      <c r="H23" s="156">
        <v>134.9</v>
      </c>
      <c r="I23" s="156">
        <v>134.9</v>
      </c>
      <c r="J23" s="156">
        <v>134.9</v>
      </c>
      <c r="K23" s="160" t="s">
        <v>99</v>
      </c>
    </row>
    <row r="24" spans="1:12" ht="41.25" customHeight="1">
      <c r="A24" s="154"/>
      <c r="B24" s="151"/>
      <c r="C24" s="160"/>
      <c r="D24" s="160"/>
      <c r="E24" s="156"/>
      <c r="F24" s="156"/>
      <c r="G24" s="156"/>
      <c r="H24" s="156"/>
      <c r="I24" s="156"/>
      <c r="J24" s="156"/>
      <c r="K24" s="160"/>
    </row>
    <row r="25" spans="1:12" ht="25.5" customHeight="1">
      <c r="A25" s="154"/>
      <c r="B25" s="151"/>
      <c r="C25" s="160" t="s">
        <v>83</v>
      </c>
      <c r="D25" s="160" t="s">
        <v>13</v>
      </c>
      <c r="E25" s="156">
        <v>600</v>
      </c>
      <c r="F25" s="156">
        <v>100</v>
      </c>
      <c r="G25" s="156"/>
      <c r="H25" s="156"/>
      <c r="I25" s="156">
        <v>500</v>
      </c>
      <c r="J25" s="156"/>
      <c r="K25" s="150" t="s">
        <v>72</v>
      </c>
    </row>
    <row r="26" spans="1:12" ht="20.25" customHeight="1">
      <c r="A26" s="155"/>
      <c r="B26" s="152"/>
      <c r="C26" s="160"/>
      <c r="D26" s="160"/>
      <c r="E26" s="156"/>
      <c r="F26" s="156"/>
      <c r="G26" s="156"/>
      <c r="H26" s="156"/>
      <c r="I26" s="156"/>
      <c r="J26" s="156"/>
      <c r="K26" s="152"/>
    </row>
    <row r="27" spans="1:12" ht="59.25" customHeight="1">
      <c r="A27" s="161" t="s">
        <v>14</v>
      </c>
      <c r="B27" s="160" t="s">
        <v>15</v>
      </c>
      <c r="C27" s="160" t="s">
        <v>84</v>
      </c>
      <c r="D27" s="160" t="s">
        <v>77</v>
      </c>
      <c r="E27" s="156">
        <v>2.92</v>
      </c>
      <c r="F27" s="156">
        <v>0.56000000000000005</v>
      </c>
      <c r="G27" s="156">
        <v>0.59</v>
      </c>
      <c r="H27" s="156">
        <v>0.59</v>
      </c>
      <c r="I27" s="156">
        <v>0.59</v>
      </c>
      <c r="J27" s="156">
        <v>0.59</v>
      </c>
      <c r="K27" s="160" t="s">
        <v>98</v>
      </c>
    </row>
    <row r="28" spans="1:12" ht="48" customHeight="1">
      <c r="A28" s="161"/>
      <c r="B28" s="160"/>
      <c r="C28" s="160"/>
      <c r="D28" s="160"/>
      <c r="E28" s="156"/>
      <c r="F28" s="156"/>
      <c r="G28" s="156"/>
      <c r="H28" s="156"/>
      <c r="I28" s="156"/>
      <c r="J28" s="156"/>
      <c r="K28" s="160"/>
    </row>
    <row r="29" spans="1:12" ht="29.25" customHeight="1">
      <c r="A29" s="161"/>
      <c r="B29" s="160"/>
      <c r="C29" s="160" t="s">
        <v>85</v>
      </c>
      <c r="D29" s="160" t="s">
        <v>76</v>
      </c>
      <c r="E29" s="160">
        <v>30</v>
      </c>
      <c r="F29" s="160">
        <v>6</v>
      </c>
      <c r="G29" s="160">
        <v>6</v>
      </c>
      <c r="H29" s="160">
        <v>6</v>
      </c>
      <c r="I29" s="160">
        <v>6</v>
      </c>
      <c r="J29" s="160">
        <v>6</v>
      </c>
      <c r="K29" s="160" t="s">
        <v>99</v>
      </c>
    </row>
    <row r="30" spans="1:12" ht="77.25" customHeight="1">
      <c r="A30" s="161"/>
      <c r="B30" s="160"/>
      <c r="C30" s="160"/>
      <c r="D30" s="160"/>
      <c r="E30" s="160"/>
      <c r="F30" s="160"/>
      <c r="G30" s="160"/>
      <c r="H30" s="160"/>
      <c r="I30" s="160"/>
      <c r="J30" s="160"/>
      <c r="K30" s="160"/>
    </row>
    <row r="31" spans="1:12" ht="88.5" customHeight="1">
      <c r="A31" s="161" t="s">
        <v>16</v>
      </c>
      <c r="B31" s="160" t="s">
        <v>17</v>
      </c>
      <c r="C31" s="11" t="s">
        <v>86</v>
      </c>
      <c r="D31" s="96" t="s">
        <v>140</v>
      </c>
      <c r="E31" s="11">
        <v>6.3</v>
      </c>
      <c r="F31" s="11">
        <v>6.2</v>
      </c>
      <c r="G31" s="11">
        <v>6.3</v>
      </c>
      <c r="H31" s="11">
        <v>6.3</v>
      </c>
      <c r="I31" s="11">
        <v>6.3</v>
      </c>
      <c r="J31" s="11">
        <v>6.3</v>
      </c>
      <c r="K31" s="11" t="s">
        <v>71</v>
      </c>
    </row>
    <row r="32" spans="1:12" ht="29.25" customHeight="1">
      <c r="A32" s="161"/>
      <c r="B32" s="160"/>
      <c r="C32" s="160" t="s">
        <v>87</v>
      </c>
      <c r="D32" s="160" t="s">
        <v>19</v>
      </c>
      <c r="E32" s="160">
        <v>5.4</v>
      </c>
      <c r="F32" s="160">
        <v>5.4</v>
      </c>
      <c r="G32" s="160">
        <v>5.0999999999999996</v>
      </c>
      <c r="H32" s="160">
        <v>5.25</v>
      </c>
      <c r="I32" s="160">
        <v>5.3</v>
      </c>
      <c r="J32" s="160">
        <v>5.4</v>
      </c>
      <c r="K32" s="160" t="s">
        <v>105</v>
      </c>
    </row>
    <row r="33" spans="1:11" ht="17.25" customHeight="1">
      <c r="A33" s="161"/>
      <c r="B33" s="160"/>
      <c r="C33" s="160"/>
      <c r="D33" s="160"/>
      <c r="E33" s="160"/>
      <c r="F33" s="160"/>
      <c r="G33" s="160"/>
      <c r="H33" s="160"/>
      <c r="I33" s="160"/>
      <c r="J33" s="160"/>
      <c r="K33" s="160"/>
    </row>
    <row r="34" spans="1:11" ht="67.5" customHeight="1">
      <c r="A34" s="10" t="s">
        <v>20</v>
      </c>
      <c r="B34" s="11" t="s">
        <v>21</v>
      </c>
      <c r="C34" s="11" t="s">
        <v>88</v>
      </c>
      <c r="D34" s="11" t="s">
        <v>76</v>
      </c>
      <c r="E34" s="103">
        <v>724.5</v>
      </c>
      <c r="F34" s="15">
        <v>157.30000000000001</v>
      </c>
      <c r="G34" s="15">
        <v>143.9</v>
      </c>
      <c r="H34" s="15">
        <v>141</v>
      </c>
      <c r="I34" s="15">
        <v>141.1</v>
      </c>
      <c r="J34" s="15">
        <v>141.19999999999999</v>
      </c>
      <c r="K34" s="17" t="s">
        <v>104</v>
      </c>
    </row>
    <row r="35" spans="1:11" ht="114.75">
      <c r="A35" s="161" t="s">
        <v>22</v>
      </c>
      <c r="B35" s="160" t="s">
        <v>23</v>
      </c>
      <c r="C35" s="11" t="s">
        <v>89</v>
      </c>
      <c r="D35" s="11" t="s">
        <v>12</v>
      </c>
      <c r="E35" s="11">
        <v>796.3</v>
      </c>
      <c r="F35" s="11">
        <v>158.6</v>
      </c>
      <c r="G35" s="11">
        <v>158.6</v>
      </c>
      <c r="H35" s="11">
        <v>159.69999999999999</v>
      </c>
      <c r="I35" s="11">
        <v>159.69999999999999</v>
      </c>
      <c r="J35" s="11">
        <v>159.69999999999999</v>
      </c>
      <c r="K35" s="11" t="s">
        <v>100</v>
      </c>
    </row>
    <row r="36" spans="1:11" ht="81" customHeight="1">
      <c r="A36" s="161"/>
      <c r="B36" s="160"/>
      <c r="C36" s="11" t="s">
        <v>90</v>
      </c>
      <c r="D36" s="12" t="s">
        <v>102</v>
      </c>
      <c r="E36" s="11">
        <v>44.3</v>
      </c>
      <c r="F36" s="15">
        <v>17</v>
      </c>
      <c r="G36" s="15">
        <v>12.3</v>
      </c>
      <c r="H36" s="15">
        <v>5</v>
      </c>
      <c r="I36" s="15">
        <v>5</v>
      </c>
      <c r="J36" s="15">
        <v>5</v>
      </c>
      <c r="K36" s="11" t="s">
        <v>78</v>
      </c>
    </row>
    <row r="37" spans="1:11" ht="114.75">
      <c r="A37" s="153" t="s">
        <v>24</v>
      </c>
      <c r="B37" s="150" t="s">
        <v>25</v>
      </c>
      <c r="C37" s="11" t="s">
        <v>91</v>
      </c>
      <c r="D37" s="11" t="s">
        <v>13</v>
      </c>
      <c r="E37" s="11">
        <v>270</v>
      </c>
      <c r="F37" s="15">
        <v>20</v>
      </c>
      <c r="G37" s="15">
        <v>50</v>
      </c>
      <c r="H37" s="15">
        <v>50</v>
      </c>
      <c r="I37" s="15">
        <v>50</v>
      </c>
      <c r="J37" s="15">
        <v>100</v>
      </c>
      <c r="K37" s="18" t="s">
        <v>106</v>
      </c>
    </row>
    <row r="38" spans="1:11" ht="82.5" customHeight="1">
      <c r="A38" s="155"/>
      <c r="B38" s="152"/>
      <c r="C38" s="11" t="s">
        <v>92</v>
      </c>
      <c r="D38" s="11" t="s">
        <v>13</v>
      </c>
      <c r="E38" s="11">
        <v>220</v>
      </c>
      <c r="F38" s="15">
        <v>20</v>
      </c>
      <c r="G38" s="15">
        <v>50</v>
      </c>
      <c r="H38" s="15">
        <v>50</v>
      </c>
      <c r="I38" s="15">
        <v>50</v>
      </c>
      <c r="J38" s="15">
        <v>50</v>
      </c>
      <c r="K38" s="11" t="s">
        <v>101</v>
      </c>
    </row>
    <row r="39" spans="1:11" ht="39" customHeight="1">
      <c r="A39" s="7"/>
      <c r="B39" s="7"/>
      <c r="C39" s="7"/>
      <c r="D39" s="7"/>
      <c r="E39" s="7"/>
      <c r="F39" s="8"/>
      <c r="G39" s="8"/>
      <c r="H39" s="8"/>
      <c r="I39" s="8"/>
      <c r="J39" s="8"/>
      <c r="K39" s="8"/>
    </row>
    <row r="40" spans="1:11">
      <c r="B40" s="16"/>
      <c r="C40" s="16" t="s">
        <v>97</v>
      </c>
    </row>
    <row r="41" spans="1:11" ht="15.75">
      <c r="A41" s="9"/>
      <c r="B41" s="16"/>
      <c r="C41" s="16" t="s">
        <v>74</v>
      </c>
      <c r="D41" s="6"/>
      <c r="E41" s="6"/>
      <c r="F41" s="6"/>
      <c r="G41" s="6"/>
      <c r="H41" s="6"/>
      <c r="I41" s="6"/>
      <c r="J41" s="159"/>
      <c r="K41" s="159"/>
    </row>
    <row r="42" spans="1:11" ht="15.75">
      <c r="A42" s="158"/>
      <c r="B42" s="158"/>
      <c r="C42" s="158"/>
      <c r="D42" s="6"/>
      <c r="E42" s="6"/>
      <c r="F42" s="6"/>
      <c r="G42" s="6"/>
      <c r="H42" s="6"/>
      <c r="I42" s="6"/>
      <c r="J42" s="6"/>
      <c r="K42" s="6"/>
    </row>
    <row r="43" spans="1:1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</row>
    <row r="46" spans="1:11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</row>
  </sheetData>
  <mergeCells count="91">
    <mergeCell ref="C12:C17"/>
    <mergeCell ref="H12:H17"/>
    <mergeCell ref="K8:K10"/>
    <mergeCell ref="B8:B10"/>
    <mergeCell ref="C8:C10"/>
    <mergeCell ref="F9:J9"/>
    <mergeCell ref="D8:D10"/>
    <mergeCell ref="E8:J8"/>
    <mergeCell ref="E9:E10"/>
    <mergeCell ref="I12:I17"/>
    <mergeCell ref="J12:J17"/>
    <mergeCell ref="D12:D17"/>
    <mergeCell ref="F12:F17"/>
    <mergeCell ref="G12:G17"/>
    <mergeCell ref="A7:K7"/>
    <mergeCell ref="C32:C33"/>
    <mergeCell ref="C29:C30"/>
    <mergeCell ref="C23:C24"/>
    <mergeCell ref="D23:D24"/>
    <mergeCell ref="A27:A30"/>
    <mergeCell ref="K32:K33"/>
    <mergeCell ref="K29:K30"/>
    <mergeCell ref="H32:H33"/>
    <mergeCell ref="G32:G33"/>
    <mergeCell ref="J32:J33"/>
    <mergeCell ref="A12:A18"/>
    <mergeCell ref="B12:B18"/>
    <mergeCell ref="G23:G24"/>
    <mergeCell ref="K12:K17"/>
    <mergeCell ref="A8:A10"/>
    <mergeCell ref="K23:K24"/>
    <mergeCell ref="K25:K26"/>
    <mergeCell ref="E21:E22"/>
    <mergeCell ref="I23:I24"/>
    <mergeCell ref="F21:F22"/>
    <mergeCell ref="H27:H28"/>
    <mergeCell ref="F32:F33"/>
    <mergeCell ref="B37:B38"/>
    <mergeCell ref="A37:A38"/>
    <mergeCell ref="A35:A36"/>
    <mergeCell ref="B35:B36"/>
    <mergeCell ref="A31:A33"/>
    <mergeCell ref="B31:B33"/>
    <mergeCell ref="I32:I33"/>
    <mergeCell ref="I29:I30"/>
    <mergeCell ref="J29:J30"/>
    <mergeCell ref="I27:I28"/>
    <mergeCell ref="B27:B30"/>
    <mergeCell ref="F27:F28"/>
    <mergeCell ref="G27:G28"/>
    <mergeCell ref="C27:C28"/>
    <mergeCell ref="D27:D28"/>
    <mergeCell ref="E27:E28"/>
    <mergeCell ref="F29:F30"/>
    <mergeCell ref="G29:G30"/>
    <mergeCell ref="D32:D33"/>
    <mergeCell ref="D29:D30"/>
    <mergeCell ref="E29:E30"/>
    <mergeCell ref="E32:E33"/>
    <mergeCell ref="A42:C42"/>
    <mergeCell ref="J41:K41"/>
    <mergeCell ref="C21:C22"/>
    <mergeCell ref="D21:D22"/>
    <mergeCell ref="C25:C26"/>
    <mergeCell ref="D25:D26"/>
    <mergeCell ref="K27:K28"/>
    <mergeCell ref="J27:J28"/>
    <mergeCell ref="K21:K22"/>
    <mergeCell ref="G21:G22"/>
    <mergeCell ref="H21:H22"/>
    <mergeCell ref="I21:I22"/>
    <mergeCell ref="F25:F26"/>
    <mergeCell ref="G25:G26"/>
    <mergeCell ref="H29:H30"/>
    <mergeCell ref="J23:J24"/>
    <mergeCell ref="J2:K2"/>
    <mergeCell ref="J4:K4"/>
    <mergeCell ref="B19:B22"/>
    <mergeCell ref="A19:A22"/>
    <mergeCell ref="A23:A26"/>
    <mergeCell ref="B23:B26"/>
    <mergeCell ref="E25:E26"/>
    <mergeCell ref="J5:K5"/>
    <mergeCell ref="E12:E13"/>
    <mergeCell ref="H25:H26"/>
    <mergeCell ref="I25:I26"/>
    <mergeCell ref="J25:J26"/>
    <mergeCell ref="J21:J22"/>
    <mergeCell ref="F23:F24"/>
    <mergeCell ref="H23:H24"/>
    <mergeCell ref="E23:E24"/>
  </mergeCells>
  <phoneticPr fontId="0" type="noConversion"/>
  <pageMargins left="0.70866141732283472" right="0.31496062992125984" top="0.35433070866141736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topLeftCell="A3" workbookViewId="0">
      <selection activeCell="F10" sqref="F10"/>
    </sheetView>
  </sheetViews>
  <sheetFormatPr defaultRowHeight="15"/>
  <cols>
    <col min="1" max="1" width="5.140625" customWidth="1"/>
    <col min="2" max="2" width="23.28515625" customWidth="1"/>
    <col min="3" max="3" width="30.85546875" customWidth="1"/>
    <col min="4" max="4" width="10.7109375" customWidth="1"/>
    <col min="5" max="5" width="7.5703125" customWidth="1"/>
    <col min="6" max="6" width="7.42578125" customWidth="1"/>
    <col min="7" max="7" width="7.28515625" customWidth="1"/>
    <col min="8" max="8" width="20.140625" customWidth="1"/>
  </cols>
  <sheetData>
    <row r="1" spans="1:10" ht="12" hidden="1" customHeight="1"/>
    <row r="2" spans="1:10" ht="20.100000000000001" customHeight="1">
      <c r="H2" s="22"/>
    </row>
    <row r="3" spans="1:10" ht="15" customHeight="1">
      <c r="H3" s="21"/>
    </row>
    <row r="4" spans="1:10" ht="15" customHeight="1">
      <c r="H4" s="23"/>
    </row>
    <row r="5" spans="1:10" ht="15" customHeight="1">
      <c r="H5" s="24"/>
    </row>
    <row r="6" spans="1:10" ht="15" customHeight="1">
      <c r="B6" s="186" t="s">
        <v>116</v>
      </c>
      <c r="C6" s="186"/>
      <c r="D6" s="186"/>
      <c r="E6" s="186"/>
      <c r="F6" s="186"/>
      <c r="G6" s="186"/>
      <c r="H6" s="186"/>
      <c r="I6" s="186"/>
      <c r="J6" s="186"/>
    </row>
    <row r="7" spans="1:10" ht="44.25" customHeight="1" thickBot="1">
      <c r="A7" s="174" t="s">
        <v>114</v>
      </c>
      <c r="B7" s="175"/>
      <c r="C7" s="175"/>
      <c r="D7" s="175"/>
      <c r="E7" s="175"/>
      <c r="F7" s="175"/>
      <c r="G7" s="175"/>
      <c r="H7" s="175"/>
    </row>
    <row r="8" spans="1:10" ht="19.5" customHeight="1">
      <c r="A8" s="176" t="s">
        <v>0</v>
      </c>
      <c r="B8" s="178" t="s">
        <v>1</v>
      </c>
      <c r="C8" s="178" t="s">
        <v>2</v>
      </c>
      <c r="D8" s="178" t="s">
        <v>3</v>
      </c>
      <c r="E8" s="178" t="s">
        <v>4</v>
      </c>
      <c r="F8" s="178"/>
      <c r="G8" s="178"/>
      <c r="H8" s="179" t="s">
        <v>5</v>
      </c>
    </row>
    <row r="9" spans="1:10" ht="23.25" customHeight="1">
      <c r="A9" s="177"/>
      <c r="B9" s="164"/>
      <c r="C9" s="164"/>
      <c r="D9" s="164"/>
      <c r="E9" s="3" t="s">
        <v>107</v>
      </c>
      <c r="F9" s="3" t="s">
        <v>108</v>
      </c>
      <c r="G9" s="181" t="s">
        <v>110</v>
      </c>
      <c r="H9" s="180"/>
    </row>
    <row r="10" spans="1:10" ht="26.25">
      <c r="A10" s="177"/>
      <c r="B10" s="164"/>
      <c r="C10" s="164"/>
      <c r="D10" s="164"/>
      <c r="E10" s="26">
        <v>2017</v>
      </c>
      <c r="F10" s="26" t="s">
        <v>109</v>
      </c>
      <c r="G10" s="182"/>
      <c r="H10" s="180"/>
    </row>
    <row r="11" spans="1:10">
      <c r="A11" s="33">
        <v>1</v>
      </c>
      <c r="B11" s="26">
        <v>2</v>
      </c>
      <c r="C11" s="26">
        <v>3</v>
      </c>
      <c r="D11" s="26">
        <v>4</v>
      </c>
      <c r="E11" s="26">
        <v>6</v>
      </c>
      <c r="F11" s="26">
        <v>7</v>
      </c>
      <c r="G11" s="26">
        <v>8</v>
      </c>
      <c r="H11" s="34">
        <v>11</v>
      </c>
    </row>
    <row r="12" spans="1:10" ht="31.5" customHeight="1">
      <c r="A12" s="168" t="s">
        <v>8</v>
      </c>
      <c r="B12" s="150" t="s">
        <v>93</v>
      </c>
      <c r="C12" s="150" t="s">
        <v>75</v>
      </c>
      <c r="D12" s="150" t="s">
        <v>76</v>
      </c>
      <c r="E12" s="150">
        <v>0.06</v>
      </c>
      <c r="F12" s="150">
        <v>0.06</v>
      </c>
      <c r="G12" s="150">
        <f>F12/E12*100</f>
        <v>100</v>
      </c>
      <c r="H12" s="183" t="s">
        <v>71</v>
      </c>
    </row>
    <row r="13" spans="1:10" ht="6.75" hidden="1" customHeight="1">
      <c r="A13" s="172"/>
      <c r="B13" s="151"/>
      <c r="C13" s="151"/>
      <c r="D13" s="151"/>
      <c r="E13" s="151"/>
      <c r="F13" s="151"/>
      <c r="G13" s="151"/>
      <c r="H13" s="184"/>
    </row>
    <row r="14" spans="1:10" ht="15" hidden="1" customHeight="1">
      <c r="A14" s="172"/>
      <c r="B14" s="151"/>
      <c r="C14" s="151"/>
      <c r="D14" s="151"/>
      <c r="E14" s="151"/>
      <c r="F14" s="151"/>
      <c r="G14" s="151"/>
      <c r="H14" s="184"/>
    </row>
    <row r="15" spans="1:10" ht="15" hidden="1" customHeight="1">
      <c r="A15" s="172"/>
      <c r="B15" s="151"/>
      <c r="C15" s="151"/>
      <c r="D15" s="151"/>
      <c r="E15" s="151"/>
      <c r="F15" s="151"/>
      <c r="G15" s="151"/>
      <c r="H15" s="184"/>
    </row>
    <row r="16" spans="1:10" ht="15" hidden="1" customHeight="1">
      <c r="A16" s="172"/>
      <c r="B16" s="151"/>
      <c r="C16" s="151"/>
      <c r="D16" s="151"/>
      <c r="E16" s="151"/>
      <c r="F16" s="151"/>
      <c r="G16" s="151"/>
      <c r="H16" s="184"/>
    </row>
    <row r="17" spans="1:8" ht="15" hidden="1" customHeight="1">
      <c r="A17" s="172"/>
      <c r="B17" s="151"/>
      <c r="C17" s="152"/>
      <c r="D17" s="152"/>
      <c r="E17" s="152"/>
      <c r="F17" s="152"/>
      <c r="G17" s="152"/>
      <c r="H17" s="184"/>
    </row>
    <row r="18" spans="1:8" ht="37.5" customHeight="1">
      <c r="A18" s="168" t="s">
        <v>10</v>
      </c>
      <c r="B18" s="150" t="s">
        <v>11</v>
      </c>
      <c r="C18" s="25" t="s">
        <v>80</v>
      </c>
      <c r="D18" s="25" t="s">
        <v>76</v>
      </c>
      <c r="E18" s="25">
        <v>0.79</v>
      </c>
      <c r="F18" s="25">
        <v>0.51</v>
      </c>
      <c r="G18" s="30">
        <f>F18/E18*100</f>
        <v>64.556962025316452</v>
      </c>
      <c r="H18" s="184"/>
    </row>
    <row r="19" spans="1:8" ht="36" customHeight="1">
      <c r="A19" s="172"/>
      <c r="B19" s="151"/>
      <c r="C19" s="160" t="s">
        <v>103</v>
      </c>
      <c r="D19" s="160" t="s">
        <v>76</v>
      </c>
      <c r="E19" s="156">
        <v>8.57</v>
      </c>
      <c r="F19" s="156">
        <v>2.4</v>
      </c>
      <c r="G19" s="188">
        <f>F19/E19*100</f>
        <v>28.004667444574093</v>
      </c>
      <c r="H19" s="184"/>
    </row>
    <row r="20" spans="1:8" ht="4.5" hidden="1" customHeight="1">
      <c r="A20" s="173"/>
      <c r="B20" s="152"/>
      <c r="C20" s="160"/>
      <c r="D20" s="160"/>
      <c r="E20" s="156"/>
      <c r="F20" s="156"/>
      <c r="G20" s="188"/>
      <c r="H20" s="184"/>
    </row>
    <row r="21" spans="1:8" ht="51.75" customHeight="1">
      <c r="A21" s="168"/>
      <c r="B21" s="150"/>
      <c r="C21" s="160" t="s">
        <v>82</v>
      </c>
      <c r="D21" s="160" t="s">
        <v>12</v>
      </c>
      <c r="E21" s="156">
        <v>144.80000000000001</v>
      </c>
      <c r="F21" s="156">
        <v>47.7</v>
      </c>
      <c r="G21" s="156">
        <f>F21/E21*100</f>
        <v>32.94198895027624</v>
      </c>
      <c r="H21" s="184"/>
    </row>
    <row r="22" spans="1:8" ht="0.75" customHeight="1">
      <c r="A22" s="172"/>
      <c r="B22" s="151"/>
      <c r="C22" s="160"/>
      <c r="D22" s="160"/>
      <c r="E22" s="156"/>
      <c r="F22" s="156"/>
      <c r="G22" s="156"/>
      <c r="H22" s="185"/>
    </row>
    <row r="23" spans="1:8" ht="25.5" customHeight="1">
      <c r="A23" s="172"/>
      <c r="B23" s="151"/>
      <c r="C23" s="160" t="s">
        <v>83</v>
      </c>
      <c r="D23" s="160" t="s">
        <v>13</v>
      </c>
      <c r="E23" s="156">
        <v>100</v>
      </c>
      <c r="F23" s="191">
        <v>369.7</v>
      </c>
      <c r="G23" s="156">
        <f>F23/E23*100</f>
        <v>369.7</v>
      </c>
      <c r="H23" s="189" t="s">
        <v>72</v>
      </c>
    </row>
    <row r="24" spans="1:8" ht="11.25" customHeight="1">
      <c r="A24" s="173"/>
      <c r="B24" s="152"/>
      <c r="C24" s="160"/>
      <c r="D24" s="160"/>
      <c r="E24" s="156"/>
      <c r="F24" s="191"/>
      <c r="G24" s="156"/>
      <c r="H24" s="190"/>
    </row>
    <row r="25" spans="1:8" ht="54.75" customHeight="1">
      <c r="A25" s="167" t="s">
        <v>14</v>
      </c>
      <c r="B25" s="160" t="s">
        <v>15</v>
      </c>
      <c r="C25" s="160" t="s">
        <v>84</v>
      </c>
      <c r="D25" s="160" t="s">
        <v>77</v>
      </c>
      <c r="E25" s="156">
        <v>0.56000000000000005</v>
      </c>
      <c r="F25" s="156">
        <v>0.14000000000000001</v>
      </c>
      <c r="G25" s="156">
        <f>F25/E25*100</f>
        <v>25</v>
      </c>
      <c r="H25" s="183" t="s">
        <v>71</v>
      </c>
    </row>
    <row r="26" spans="1:8" ht="24.75" hidden="1" customHeight="1">
      <c r="A26" s="167"/>
      <c r="B26" s="160"/>
      <c r="C26" s="160"/>
      <c r="D26" s="160"/>
      <c r="E26" s="156"/>
      <c r="F26" s="156"/>
      <c r="G26" s="156"/>
      <c r="H26" s="184"/>
    </row>
    <row r="27" spans="1:8" ht="28.5" customHeight="1">
      <c r="A27" s="167"/>
      <c r="B27" s="160"/>
      <c r="C27" s="160" t="s">
        <v>85</v>
      </c>
      <c r="D27" s="160" t="s">
        <v>76</v>
      </c>
      <c r="E27" s="160">
        <v>6</v>
      </c>
      <c r="F27" s="160">
        <v>4.5</v>
      </c>
      <c r="G27" s="160">
        <f>F27/E27*100</f>
        <v>75</v>
      </c>
      <c r="H27" s="184"/>
    </row>
    <row r="28" spans="1:8" ht="9.75" hidden="1" customHeight="1">
      <c r="A28" s="167"/>
      <c r="B28" s="160"/>
      <c r="C28" s="160"/>
      <c r="D28" s="160"/>
      <c r="E28" s="160"/>
      <c r="F28" s="160"/>
      <c r="G28" s="160"/>
      <c r="H28" s="184"/>
    </row>
    <row r="29" spans="1:8" ht="53.25" customHeight="1">
      <c r="A29" s="167" t="s">
        <v>16</v>
      </c>
      <c r="B29" s="160" t="s">
        <v>17</v>
      </c>
      <c r="C29" s="25" t="s">
        <v>86</v>
      </c>
      <c r="D29" s="25" t="s">
        <v>18</v>
      </c>
      <c r="E29" s="25">
        <v>6200</v>
      </c>
      <c r="F29" s="31">
        <v>5850</v>
      </c>
      <c r="G29" s="30">
        <f>F29/E29*100</f>
        <v>94.354838709677423</v>
      </c>
      <c r="H29" s="185"/>
    </row>
    <row r="30" spans="1:8" ht="29.25" customHeight="1">
      <c r="A30" s="167"/>
      <c r="B30" s="160"/>
      <c r="C30" s="160" t="s">
        <v>87</v>
      </c>
      <c r="D30" s="160" t="s">
        <v>19</v>
      </c>
      <c r="E30" s="160">
        <v>5.4</v>
      </c>
      <c r="F30" s="160">
        <v>5.2</v>
      </c>
      <c r="G30" s="171">
        <f>F30/E30*100</f>
        <v>96.296296296296291</v>
      </c>
      <c r="H30" s="166" t="s">
        <v>105</v>
      </c>
    </row>
    <row r="31" spans="1:8" ht="0.75" customHeight="1">
      <c r="A31" s="167"/>
      <c r="B31" s="160"/>
      <c r="C31" s="160"/>
      <c r="D31" s="160"/>
      <c r="E31" s="160"/>
      <c r="F31" s="160"/>
      <c r="G31" s="171"/>
      <c r="H31" s="166"/>
    </row>
    <row r="32" spans="1:8" ht="47.25" customHeight="1">
      <c r="A32" s="32" t="s">
        <v>20</v>
      </c>
      <c r="B32" s="25" t="s">
        <v>21</v>
      </c>
      <c r="C32" s="25" t="s">
        <v>88</v>
      </c>
      <c r="D32" s="25" t="s">
        <v>76</v>
      </c>
      <c r="E32" s="27">
        <v>157.30000000000001</v>
      </c>
      <c r="F32" s="27">
        <v>15</v>
      </c>
      <c r="G32" s="29">
        <f>F32/E32*100</f>
        <v>9.5359186268277174</v>
      </c>
      <c r="H32" s="183" t="s">
        <v>100</v>
      </c>
    </row>
    <row r="33" spans="1:8" ht="41.25" customHeight="1">
      <c r="A33" s="167" t="s">
        <v>22</v>
      </c>
      <c r="B33" s="160" t="s">
        <v>23</v>
      </c>
      <c r="C33" s="25" t="s">
        <v>89</v>
      </c>
      <c r="D33" s="25" t="s">
        <v>12</v>
      </c>
      <c r="E33" s="25">
        <v>158.6</v>
      </c>
      <c r="F33" s="25">
        <v>70.400000000000006</v>
      </c>
      <c r="G33" s="30">
        <f>F33/E33*100</f>
        <v>44.388398486759144</v>
      </c>
      <c r="H33" s="184"/>
    </row>
    <row r="34" spans="1:8" ht="51" customHeight="1">
      <c r="A34" s="167"/>
      <c r="B34" s="160"/>
      <c r="C34" s="25" t="s">
        <v>90</v>
      </c>
      <c r="D34" s="25" t="s">
        <v>102</v>
      </c>
      <c r="E34" s="27">
        <v>17</v>
      </c>
      <c r="F34" s="27">
        <v>0</v>
      </c>
      <c r="G34" s="27">
        <v>0</v>
      </c>
      <c r="H34" s="185"/>
    </row>
    <row r="35" spans="1:8" ht="37.5" customHeight="1">
      <c r="A35" s="168" t="s">
        <v>24</v>
      </c>
      <c r="B35" s="150" t="s">
        <v>25</v>
      </c>
      <c r="C35" s="25" t="s">
        <v>91</v>
      </c>
      <c r="D35" s="25" t="s">
        <v>13</v>
      </c>
      <c r="E35" s="27">
        <v>20</v>
      </c>
      <c r="F35" s="27"/>
      <c r="G35" s="27"/>
      <c r="H35" s="35" t="s">
        <v>106</v>
      </c>
    </row>
    <row r="36" spans="1:8" ht="26.25" customHeight="1" thickBot="1">
      <c r="A36" s="169"/>
      <c r="B36" s="170"/>
      <c r="C36" s="36" t="s">
        <v>92</v>
      </c>
      <c r="D36" s="36" t="s">
        <v>13</v>
      </c>
      <c r="E36" s="37">
        <v>20</v>
      </c>
      <c r="F36" s="37">
        <v>6.4</v>
      </c>
      <c r="G36" s="37">
        <f>F36/E36*100</f>
        <v>32</v>
      </c>
      <c r="H36" s="38" t="s">
        <v>101</v>
      </c>
    </row>
    <row r="37" spans="1:8" ht="26.25" customHeight="1">
      <c r="A37" s="42"/>
      <c r="B37" s="43"/>
      <c r="C37" s="43"/>
      <c r="D37" s="43"/>
      <c r="E37" s="44"/>
      <c r="F37" s="44"/>
      <c r="G37" s="44"/>
      <c r="H37" s="43"/>
    </row>
    <row r="38" spans="1:8" ht="26.25" customHeight="1">
      <c r="A38" s="42"/>
      <c r="B38" s="43"/>
      <c r="C38" s="43"/>
      <c r="D38" s="43"/>
      <c r="E38" s="44"/>
      <c r="F38" s="44"/>
      <c r="G38" s="44"/>
      <c r="H38" s="43"/>
    </row>
    <row r="39" spans="1:8" ht="39" customHeight="1">
      <c r="A39" s="7"/>
      <c r="B39" s="7"/>
      <c r="C39" s="7"/>
      <c r="D39" s="7"/>
      <c r="E39" s="8"/>
      <c r="F39" s="8"/>
      <c r="G39" s="8"/>
      <c r="H39" s="8"/>
    </row>
    <row r="40" spans="1:8" ht="14.25" customHeight="1">
      <c r="A40" s="45"/>
      <c r="B40" s="187" t="s">
        <v>120</v>
      </c>
      <c r="C40" s="187"/>
      <c r="D40" s="187"/>
      <c r="E40" s="187"/>
      <c r="F40" s="187"/>
      <c r="G40" s="187"/>
      <c r="H40" s="187"/>
    </row>
    <row r="41" spans="1:8" ht="15.75">
      <c r="A41" s="39"/>
      <c r="B41" s="46" t="s">
        <v>118</v>
      </c>
      <c r="C41" s="46"/>
      <c r="D41" s="39"/>
      <c r="E41" s="39"/>
      <c r="F41" s="39"/>
      <c r="G41" s="39"/>
      <c r="H41" s="40" t="s">
        <v>119</v>
      </c>
    </row>
    <row r="42" spans="1:8" ht="15.75">
      <c r="A42" s="158"/>
      <c r="B42" s="158"/>
      <c r="C42" s="158"/>
      <c r="D42" s="39"/>
      <c r="E42" s="39"/>
      <c r="F42" s="39"/>
      <c r="G42" s="39"/>
      <c r="H42" s="39"/>
    </row>
    <row r="43" spans="1:8">
      <c r="A43" s="21"/>
      <c r="B43" s="28"/>
      <c r="C43" s="21"/>
      <c r="D43" s="21"/>
      <c r="E43" s="21"/>
      <c r="F43" s="21"/>
      <c r="G43" s="21"/>
      <c r="H43" s="21"/>
    </row>
    <row r="44" spans="1:8">
      <c r="A44" s="21"/>
      <c r="B44" s="28"/>
      <c r="C44" s="21"/>
      <c r="D44" s="21"/>
      <c r="E44" s="21"/>
      <c r="F44" s="21"/>
      <c r="G44" s="21"/>
      <c r="H44" s="21"/>
    </row>
    <row r="45" spans="1:8">
      <c r="A45" s="21"/>
      <c r="B45" s="41"/>
      <c r="C45" s="21"/>
      <c r="D45" s="21"/>
      <c r="E45" s="21"/>
      <c r="F45" s="21"/>
      <c r="G45" s="21"/>
      <c r="H45" s="21"/>
    </row>
    <row r="46" spans="1:8">
      <c r="A46" s="21"/>
      <c r="B46" s="41"/>
      <c r="C46" s="21"/>
      <c r="D46" s="21"/>
      <c r="E46" s="21"/>
      <c r="F46" s="21"/>
      <c r="G46" s="21"/>
      <c r="H46" s="21"/>
    </row>
    <row r="47" spans="1:8">
      <c r="B47" s="41"/>
    </row>
    <row r="48" spans="1:8">
      <c r="B48" s="41"/>
    </row>
    <row r="49" spans="2:2">
      <c r="B49" s="41" t="s">
        <v>117</v>
      </c>
    </row>
    <row r="50" spans="2:2">
      <c r="B50" s="41" t="s">
        <v>121</v>
      </c>
    </row>
  </sheetData>
  <mergeCells count="65">
    <mergeCell ref="H25:H29"/>
    <mergeCell ref="H32:H34"/>
    <mergeCell ref="B6:J6"/>
    <mergeCell ref="B40:H40"/>
    <mergeCell ref="B12:B17"/>
    <mergeCell ref="F19:F20"/>
    <mergeCell ref="G19:G20"/>
    <mergeCell ref="F21:F22"/>
    <mergeCell ref="G21:G22"/>
    <mergeCell ref="G23:G24"/>
    <mergeCell ref="H23:H24"/>
    <mergeCell ref="F23:F24"/>
    <mergeCell ref="F25:F26"/>
    <mergeCell ref="G25:G26"/>
    <mergeCell ref="G27:G28"/>
    <mergeCell ref="B18:B20"/>
    <mergeCell ref="A12:A17"/>
    <mergeCell ref="A7:H7"/>
    <mergeCell ref="A8:A10"/>
    <mergeCell ref="B8:B10"/>
    <mergeCell ref="C8:C10"/>
    <mergeCell ref="D8:D10"/>
    <mergeCell ref="E8:G8"/>
    <mergeCell ref="H8:H10"/>
    <mergeCell ref="G9:G10"/>
    <mergeCell ref="C12:C17"/>
    <mergeCell ref="G12:G17"/>
    <mergeCell ref="F12:F17"/>
    <mergeCell ref="E12:E17"/>
    <mergeCell ref="D12:D17"/>
    <mergeCell ref="H12:H22"/>
    <mergeCell ref="A18:A20"/>
    <mergeCell ref="C19:C20"/>
    <mergeCell ref="D19:D20"/>
    <mergeCell ref="E19:E20"/>
    <mergeCell ref="E27:E28"/>
    <mergeCell ref="A21:A24"/>
    <mergeCell ref="B21:B24"/>
    <mergeCell ref="C21:C22"/>
    <mergeCell ref="D21:D22"/>
    <mergeCell ref="E21:E22"/>
    <mergeCell ref="C23:C24"/>
    <mergeCell ref="D23:D24"/>
    <mergeCell ref="E23:E24"/>
    <mergeCell ref="F27:F28"/>
    <mergeCell ref="A42:C42"/>
    <mergeCell ref="F30:F31"/>
    <mergeCell ref="G30:G31"/>
    <mergeCell ref="A29:A31"/>
    <mergeCell ref="B29:B31"/>
    <mergeCell ref="C30:C31"/>
    <mergeCell ref="D30:D31"/>
    <mergeCell ref="E30:E31"/>
    <mergeCell ref="A25:A28"/>
    <mergeCell ref="B25:B28"/>
    <mergeCell ref="C25:C26"/>
    <mergeCell ref="D25:D26"/>
    <mergeCell ref="E25:E26"/>
    <mergeCell ref="C27:C28"/>
    <mergeCell ref="D27:D28"/>
    <mergeCell ref="H30:H31"/>
    <mergeCell ref="A33:A34"/>
    <mergeCell ref="B33:B34"/>
    <mergeCell ref="A35:A36"/>
    <mergeCell ref="B35:B36"/>
  </mergeCells>
  <pageMargins left="0.70866141732283472" right="0.31496062992125984" top="0.35433070866141736" bottom="0.15748031496062992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topLeftCell="A2" workbookViewId="0">
      <selection activeCell="B38" sqref="B38"/>
    </sheetView>
  </sheetViews>
  <sheetFormatPr defaultRowHeight="15"/>
  <cols>
    <col min="1" max="1" width="5.140625" customWidth="1"/>
    <col min="2" max="2" width="23.28515625" customWidth="1"/>
    <col min="3" max="3" width="30.85546875" customWidth="1"/>
    <col min="4" max="4" width="10.7109375" customWidth="1"/>
    <col min="5" max="5" width="7.5703125" customWidth="1"/>
    <col min="6" max="6" width="7.42578125" customWidth="1"/>
    <col min="7" max="7" width="9.5703125" customWidth="1"/>
    <col min="8" max="8" width="20.140625" customWidth="1"/>
  </cols>
  <sheetData>
    <row r="1" spans="1:10" ht="12" hidden="1" customHeight="1"/>
    <row r="2" spans="1:10" ht="20.100000000000001" customHeight="1">
      <c r="H2" s="51"/>
    </row>
    <row r="3" spans="1:10" ht="15" customHeight="1">
      <c r="H3" s="51"/>
    </row>
    <row r="4" spans="1:10" ht="15" customHeight="1">
      <c r="H4" s="52"/>
    </row>
    <row r="5" spans="1:10" ht="15" customHeight="1">
      <c r="A5" s="186" t="s">
        <v>116</v>
      </c>
      <c r="B5" s="186"/>
      <c r="C5" s="186"/>
      <c r="D5" s="186"/>
      <c r="E5" s="186"/>
      <c r="F5" s="186"/>
      <c r="G5" s="186"/>
      <c r="H5" s="186"/>
    </row>
    <row r="6" spans="1:10" ht="15" customHeight="1">
      <c r="A6" s="186"/>
      <c r="B6" s="186"/>
      <c r="C6" s="186"/>
      <c r="D6" s="186"/>
      <c r="E6" s="186"/>
      <c r="F6" s="186"/>
      <c r="G6" s="186"/>
      <c r="H6" s="186"/>
      <c r="I6" s="65"/>
      <c r="J6" s="65"/>
    </row>
    <row r="7" spans="1:10" ht="44.25" customHeight="1" thickBot="1">
      <c r="A7" s="174" t="s">
        <v>123</v>
      </c>
      <c r="B7" s="175"/>
      <c r="C7" s="175"/>
      <c r="D7" s="175"/>
      <c r="E7" s="175"/>
      <c r="F7" s="175"/>
      <c r="G7" s="175"/>
      <c r="H7" s="175"/>
    </row>
    <row r="8" spans="1:10" ht="19.5" customHeight="1">
      <c r="A8" s="176" t="s">
        <v>0</v>
      </c>
      <c r="B8" s="178" t="s">
        <v>1</v>
      </c>
      <c r="C8" s="178" t="s">
        <v>2</v>
      </c>
      <c r="D8" s="178" t="s">
        <v>3</v>
      </c>
      <c r="E8" s="178" t="s">
        <v>4</v>
      </c>
      <c r="F8" s="178"/>
      <c r="G8" s="178"/>
      <c r="H8" s="179" t="s">
        <v>5</v>
      </c>
    </row>
    <row r="9" spans="1:10" ht="23.25" customHeight="1">
      <c r="A9" s="177"/>
      <c r="B9" s="164"/>
      <c r="C9" s="164"/>
      <c r="D9" s="164"/>
      <c r="E9" s="3" t="s">
        <v>107</v>
      </c>
      <c r="F9" s="3" t="s">
        <v>108</v>
      </c>
      <c r="G9" s="181" t="s">
        <v>110</v>
      </c>
      <c r="H9" s="180"/>
    </row>
    <row r="10" spans="1:10" ht="26.25">
      <c r="A10" s="177"/>
      <c r="B10" s="164"/>
      <c r="C10" s="164"/>
      <c r="D10" s="164"/>
      <c r="E10" s="48">
        <v>2017</v>
      </c>
      <c r="F10" s="48" t="s">
        <v>124</v>
      </c>
      <c r="G10" s="182"/>
      <c r="H10" s="180"/>
    </row>
    <row r="11" spans="1:10">
      <c r="A11" s="53">
        <v>1</v>
      </c>
      <c r="B11" s="48">
        <v>2</v>
      </c>
      <c r="C11" s="48">
        <v>3</v>
      </c>
      <c r="D11" s="48">
        <v>4</v>
      </c>
      <c r="E11" s="48">
        <v>6</v>
      </c>
      <c r="F11" s="48">
        <v>7</v>
      </c>
      <c r="G11" s="48">
        <v>8</v>
      </c>
      <c r="H11" s="34">
        <v>11</v>
      </c>
    </row>
    <row r="12" spans="1:10" ht="31.5" customHeight="1">
      <c r="A12" s="168" t="s">
        <v>8</v>
      </c>
      <c r="B12" s="150" t="s">
        <v>93</v>
      </c>
      <c r="C12" s="150" t="s">
        <v>75</v>
      </c>
      <c r="D12" s="150" t="s">
        <v>76</v>
      </c>
      <c r="E12" s="150">
        <v>0.06</v>
      </c>
      <c r="F12" s="193">
        <v>0.06</v>
      </c>
      <c r="G12" s="150">
        <f>F12/E12*100</f>
        <v>100</v>
      </c>
      <c r="H12" s="183" t="s">
        <v>71</v>
      </c>
    </row>
    <row r="13" spans="1:10" ht="6.75" hidden="1" customHeight="1">
      <c r="A13" s="172"/>
      <c r="B13" s="151"/>
      <c r="C13" s="151"/>
      <c r="D13" s="151"/>
      <c r="E13" s="151"/>
      <c r="F13" s="194"/>
      <c r="G13" s="151"/>
      <c r="H13" s="184"/>
    </row>
    <row r="14" spans="1:10" ht="15" hidden="1" customHeight="1">
      <c r="A14" s="172"/>
      <c r="B14" s="151"/>
      <c r="C14" s="151"/>
      <c r="D14" s="151"/>
      <c r="E14" s="151"/>
      <c r="F14" s="194"/>
      <c r="G14" s="151"/>
      <c r="H14" s="184"/>
    </row>
    <row r="15" spans="1:10" ht="15" hidden="1" customHeight="1">
      <c r="A15" s="172"/>
      <c r="B15" s="151"/>
      <c r="C15" s="151"/>
      <c r="D15" s="151"/>
      <c r="E15" s="151"/>
      <c r="F15" s="194"/>
      <c r="G15" s="151"/>
      <c r="H15" s="184"/>
    </row>
    <row r="16" spans="1:10" ht="15" hidden="1" customHeight="1">
      <c r="A16" s="172"/>
      <c r="B16" s="151"/>
      <c r="C16" s="151"/>
      <c r="D16" s="151"/>
      <c r="E16" s="151"/>
      <c r="F16" s="194"/>
      <c r="G16" s="151"/>
      <c r="H16" s="184"/>
    </row>
    <row r="17" spans="1:8" ht="15" hidden="1" customHeight="1">
      <c r="A17" s="172"/>
      <c r="B17" s="151"/>
      <c r="C17" s="152"/>
      <c r="D17" s="152"/>
      <c r="E17" s="152"/>
      <c r="F17" s="195"/>
      <c r="G17" s="152"/>
      <c r="H17" s="184"/>
    </row>
    <row r="18" spans="1:8" ht="37.5" customHeight="1">
      <c r="A18" s="168" t="s">
        <v>10</v>
      </c>
      <c r="B18" s="150" t="s">
        <v>11</v>
      </c>
      <c r="C18" s="47" t="s">
        <v>80</v>
      </c>
      <c r="D18" s="47" t="s">
        <v>76</v>
      </c>
      <c r="E18" s="47">
        <v>0.79</v>
      </c>
      <c r="F18" s="58">
        <v>0.51</v>
      </c>
      <c r="G18" s="56">
        <f>F18/E18*100</f>
        <v>64.556962025316452</v>
      </c>
      <c r="H18" s="184"/>
    </row>
    <row r="19" spans="1:8" ht="36" customHeight="1">
      <c r="A19" s="172"/>
      <c r="B19" s="151"/>
      <c r="C19" s="160" t="s">
        <v>103</v>
      </c>
      <c r="D19" s="160" t="s">
        <v>76</v>
      </c>
      <c r="E19" s="156">
        <v>8.57</v>
      </c>
      <c r="F19" s="192">
        <v>3.9</v>
      </c>
      <c r="G19" s="188">
        <f>F19/E19*100</f>
        <v>45.507584597432903</v>
      </c>
      <c r="H19" s="184"/>
    </row>
    <row r="20" spans="1:8" ht="4.5" hidden="1" customHeight="1">
      <c r="A20" s="173"/>
      <c r="B20" s="152"/>
      <c r="C20" s="160"/>
      <c r="D20" s="160"/>
      <c r="E20" s="156"/>
      <c r="F20" s="192"/>
      <c r="G20" s="188"/>
      <c r="H20" s="184"/>
    </row>
    <row r="21" spans="1:8" ht="51.75" customHeight="1">
      <c r="A21" s="168"/>
      <c r="B21" s="150"/>
      <c r="C21" s="160" t="s">
        <v>82</v>
      </c>
      <c r="D21" s="160" t="s">
        <v>12</v>
      </c>
      <c r="E21" s="156">
        <v>144.80000000000001</v>
      </c>
      <c r="F21" s="192">
        <v>65.7</v>
      </c>
      <c r="G21" s="156">
        <v>45.3</v>
      </c>
      <c r="H21" s="184"/>
    </row>
    <row r="22" spans="1:8" ht="0.75" customHeight="1">
      <c r="A22" s="172"/>
      <c r="B22" s="151"/>
      <c r="C22" s="160"/>
      <c r="D22" s="160"/>
      <c r="E22" s="156"/>
      <c r="F22" s="192"/>
      <c r="G22" s="156"/>
      <c r="H22" s="185"/>
    </row>
    <row r="23" spans="1:8" ht="25.5" customHeight="1">
      <c r="A23" s="172"/>
      <c r="B23" s="151"/>
      <c r="C23" s="160" t="s">
        <v>83</v>
      </c>
      <c r="D23" s="160" t="s">
        <v>13</v>
      </c>
      <c r="E23" s="156">
        <v>100</v>
      </c>
      <c r="F23" s="192">
        <v>480</v>
      </c>
      <c r="G23" s="156">
        <f>F23/E23*100</f>
        <v>480</v>
      </c>
      <c r="H23" s="189" t="s">
        <v>72</v>
      </c>
    </row>
    <row r="24" spans="1:8" ht="11.25" customHeight="1">
      <c r="A24" s="173"/>
      <c r="B24" s="152"/>
      <c r="C24" s="160"/>
      <c r="D24" s="160"/>
      <c r="E24" s="156"/>
      <c r="F24" s="192"/>
      <c r="G24" s="156"/>
      <c r="H24" s="190"/>
    </row>
    <row r="25" spans="1:8" ht="54.75" customHeight="1">
      <c r="A25" s="167" t="s">
        <v>14</v>
      </c>
      <c r="B25" s="160" t="s">
        <v>15</v>
      </c>
      <c r="C25" s="160" t="s">
        <v>84</v>
      </c>
      <c r="D25" s="160" t="s">
        <v>77</v>
      </c>
      <c r="E25" s="156">
        <v>0.56000000000000005</v>
      </c>
      <c r="F25" s="192">
        <v>0.65</v>
      </c>
      <c r="G25" s="196">
        <v>26.8</v>
      </c>
      <c r="H25" s="183" t="s">
        <v>71</v>
      </c>
    </row>
    <row r="26" spans="1:8" ht="24.75" hidden="1" customHeight="1">
      <c r="A26" s="167"/>
      <c r="B26" s="160"/>
      <c r="C26" s="160"/>
      <c r="D26" s="160"/>
      <c r="E26" s="156"/>
      <c r="F26" s="192"/>
      <c r="G26" s="196"/>
      <c r="H26" s="184"/>
    </row>
    <row r="27" spans="1:8" ht="28.5" customHeight="1">
      <c r="A27" s="167"/>
      <c r="B27" s="160"/>
      <c r="C27" s="160" t="s">
        <v>85</v>
      </c>
      <c r="D27" s="160" t="s">
        <v>76</v>
      </c>
      <c r="E27" s="160">
        <v>6</v>
      </c>
      <c r="F27" s="197">
        <v>4.5</v>
      </c>
      <c r="G27" s="160">
        <f>F27/E27*100</f>
        <v>75</v>
      </c>
      <c r="H27" s="184"/>
    </row>
    <row r="28" spans="1:8" ht="9.75" hidden="1" customHeight="1">
      <c r="A28" s="167"/>
      <c r="B28" s="160"/>
      <c r="C28" s="160"/>
      <c r="D28" s="160"/>
      <c r="E28" s="160"/>
      <c r="F28" s="197"/>
      <c r="G28" s="160"/>
      <c r="H28" s="184"/>
    </row>
    <row r="29" spans="1:8" ht="53.25" customHeight="1">
      <c r="A29" s="167" t="s">
        <v>16</v>
      </c>
      <c r="B29" s="160" t="s">
        <v>17</v>
      </c>
      <c r="C29" s="47" t="s">
        <v>86</v>
      </c>
      <c r="D29" s="47" t="s">
        <v>18</v>
      </c>
      <c r="E29" s="47">
        <v>6200</v>
      </c>
      <c r="F29" s="58">
        <v>5850</v>
      </c>
      <c r="G29" s="56">
        <f>F29/E29*100</f>
        <v>94.354838709677423</v>
      </c>
      <c r="H29" s="185"/>
    </row>
    <row r="30" spans="1:8" ht="29.25" customHeight="1">
      <c r="A30" s="167"/>
      <c r="B30" s="160"/>
      <c r="C30" s="160" t="s">
        <v>87</v>
      </c>
      <c r="D30" s="160" t="s">
        <v>19</v>
      </c>
      <c r="E30" s="160">
        <v>5.4</v>
      </c>
      <c r="F30" s="197">
        <v>5.2</v>
      </c>
      <c r="G30" s="171">
        <f>F30/E30*100</f>
        <v>96.296296296296291</v>
      </c>
      <c r="H30" s="166" t="s">
        <v>105</v>
      </c>
    </row>
    <row r="31" spans="1:8" ht="0.75" customHeight="1">
      <c r="A31" s="167"/>
      <c r="B31" s="160"/>
      <c r="C31" s="160"/>
      <c r="D31" s="160"/>
      <c r="E31" s="160"/>
      <c r="F31" s="197"/>
      <c r="G31" s="171"/>
      <c r="H31" s="166"/>
    </row>
    <row r="32" spans="1:8" ht="47.25" customHeight="1">
      <c r="A32" s="55" t="s">
        <v>20</v>
      </c>
      <c r="B32" s="47" t="s">
        <v>21</v>
      </c>
      <c r="C32" s="47" t="s">
        <v>88</v>
      </c>
      <c r="D32" s="47" t="s">
        <v>76</v>
      </c>
      <c r="E32" s="49">
        <v>157.30000000000001</v>
      </c>
      <c r="F32" s="60">
        <v>25</v>
      </c>
      <c r="G32" s="54">
        <f>F32/E32*100</f>
        <v>15.893197711379528</v>
      </c>
      <c r="H32" s="183" t="s">
        <v>100</v>
      </c>
    </row>
    <row r="33" spans="1:9" ht="41.25" customHeight="1">
      <c r="A33" s="167" t="s">
        <v>22</v>
      </c>
      <c r="B33" s="160" t="s">
        <v>23</v>
      </c>
      <c r="C33" s="47" t="s">
        <v>89</v>
      </c>
      <c r="D33" s="47" t="s">
        <v>12</v>
      </c>
      <c r="E33" s="47">
        <v>158.6</v>
      </c>
      <c r="F33" s="58">
        <v>100.7</v>
      </c>
      <c r="G33" s="56">
        <f>F33/E33*100</f>
        <v>63.49306431273645</v>
      </c>
      <c r="H33" s="184"/>
    </row>
    <row r="34" spans="1:9" ht="51" customHeight="1">
      <c r="A34" s="167"/>
      <c r="B34" s="160"/>
      <c r="C34" s="47" t="s">
        <v>90</v>
      </c>
      <c r="D34" s="47" t="s">
        <v>102</v>
      </c>
      <c r="E34" s="49">
        <v>11.8</v>
      </c>
      <c r="F34" s="60">
        <v>11.6</v>
      </c>
      <c r="G34" s="64">
        <f>F34/E34*100</f>
        <v>98.305084745762699</v>
      </c>
      <c r="H34" s="185"/>
    </row>
    <row r="35" spans="1:9" ht="37.5" customHeight="1">
      <c r="A35" s="168" t="s">
        <v>24</v>
      </c>
      <c r="B35" s="150" t="s">
        <v>25</v>
      </c>
      <c r="C35" s="47" t="s">
        <v>91</v>
      </c>
      <c r="D35" s="61" t="s">
        <v>125</v>
      </c>
      <c r="E35" s="49">
        <v>20</v>
      </c>
      <c r="F35" s="60">
        <v>17</v>
      </c>
      <c r="G35" s="49">
        <f>F35/E35*100</f>
        <v>85</v>
      </c>
      <c r="H35" s="57" t="s">
        <v>106</v>
      </c>
    </row>
    <row r="36" spans="1:9" ht="26.25" customHeight="1" thickBot="1">
      <c r="A36" s="169"/>
      <c r="B36" s="170"/>
      <c r="C36" s="36" t="s">
        <v>92</v>
      </c>
      <c r="D36" s="36" t="s">
        <v>13</v>
      </c>
      <c r="E36" s="37">
        <v>20</v>
      </c>
      <c r="F36" s="59">
        <v>11.4</v>
      </c>
      <c r="G36" s="37">
        <f>F36/E36*100</f>
        <v>57.000000000000007</v>
      </c>
      <c r="H36" s="38" t="s">
        <v>101</v>
      </c>
    </row>
    <row r="37" spans="1:9" ht="26.25" customHeight="1">
      <c r="A37" s="42"/>
      <c r="B37" s="43"/>
      <c r="C37" s="43"/>
      <c r="D37" s="43"/>
      <c r="E37" s="44"/>
      <c r="F37" s="44"/>
      <c r="G37" s="44"/>
      <c r="H37" s="43"/>
    </row>
    <row r="38" spans="1:9" ht="26.25" customHeight="1">
      <c r="A38" s="42"/>
      <c r="B38" s="43"/>
      <c r="C38" s="43"/>
      <c r="D38" s="43"/>
      <c r="E38" s="44"/>
      <c r="F38" s="44"/>
      <c r="G38" s="44"/>
      <c r="H38" s="43"/>
    </row>
    <row r="39" spans="1:9" ht="39" customHeight="1">
      <c r="A39" s="7"/>
      <c r="B39" s="7"/>
      <c r="C39" s="7"/>
      <c r="D39" s="7"/>
      <c r="E39" s="8"/>
      <c r="F39" s="8"/>
      <c r="G39" s="8"/>
      <c r="H39" s="8"/>
    </row>
    <row r="40" spans="1:9" ht="14.25" customHeight="1">
      <c r="A40" s="45"/>
      <c r="B40" s="198" t="s">
        <v>126</v>
      </c>
      <c r="C40" s="198"/>
      <c r="D40" s="198"/>
      <c r="E40" s="198"/>
      <c r="F40" s="198"/>
      <c r="G40" s="198"/>
      <c r="H40" s="198"/>
      <c r="I40" s="198"/>
    </row>
    <row r="41" spans="1:9" ht="15.75">
      <c r="A41" s="50"/>
      <c r="B41" s="62" t="s">
        <v>127</v>
      </c>
      <c r="C41" s="63"/>
      <c r="D41" s="63"/>
      <c r="E41" s="62"/>
      <c r="F41" s="62"/>
      <c r="G41" s="199" t="s">
        <v>119</v>
      </c>
      <c r="H41" s="199"/>
      <c r="I41" s="199"/>
    </row>
    <row r="42" spans="1:9" ht="15.75">
      <c r="A42" s="158"/>
      <c r="B42" s="158"/>
      <c r="C42" s="158"/>
      <c r="D42" s="50"/>
      <c r="E42" s="50"/>
      <c r="F42" s="50"/>
      <c r="G42" s="50"/>
      <c r="H42" s="50"/>
    </row>
    <row r="43" spans="1:9">
      <c r="A43" s="51"/>
      <c r="B43" s="51"/>
      <c r="C43" s="51"/>
      <c r="D43" s="51"/>
      <c r="E43" s="51"/>
      <c r="F43" s="51"/>
      <c r="G43" s="51"/>
      <c r="H43" s="51"/>
    </row>
    <row r="44" spans="1:9">
      <c r="A44" s="51"/>
      <c r="B44" s="51"/>
      <c r="C44" s="51"/>
      <c r="D44" s="51"/>
      <c r="E44" s="51"/>
      <c r="F44" s="51"/>
      <c r="G44" s="51"/>
      <c r="H44" s="51"/>
    </row>
    <row r="45" spans="1:9">
      <c r="A45" s="51"/>
      <c r="B45" s="51"/>
      <c r="C45" s="51"/>
      <c r="D45" s="51"/>
      <c r="E45" s="51"/>
      <c r="F45" s="51"/>
      <c r="G45" s="51"/>
      <c r="H45" s="51"/>
    </row>
    <row r="46" spans="1:9">
      <c r="A46" s="51"/>
      <c r="B46" s="51"/>
      <c r="C46" s="51"/>
      <c r="D46" s="51"/>
      <c r="E46" s="51"/>
      <c r="F46" s="51"/>
      <c r="G46" s="51"/>
      <c r="H46" s="51"/>
    </row>
    <row r="47" spans="1:9">
      <c r="B47" s="51"/>
    </row>
    <row r="48" spans="1:9">
      <c r="B48" s="51"/>
    </row>
    <row r="49" spans="2:2">
      <c r="B49" s="51" t="s">
        <v>117</v>
      </c>
    </row>
    <row r="50" spans="2:2">
      <c r="B50" s="51" t="s">
        <v>121</v>
      </c>
    </row>
  </sheetData>
  <mergeCells count="66">
    <mergeCell ref="A42:C42"/>
    <mergeCell ref="F30:F31"/>
    <mergeCell ref="G30:G31"/>
    <mergeCell ref="H30:H31"/>
    <mergeCell ref="H32:H34"/>
    <mergeCell ref="A33:A34"/>
    <mergeCell ref="B33:B34"/>
    <mergeCell ref="A29:A31"/>
    <mergeCell ref="B29:B31"/>
    <mergeCell ref="C30:C31"/>
    <mergeCell ref="D30:D31"/>
    <mergeCell ref="E30:E31"/>
    <mergeCell ref="B40:I40"/>
    <mergeCell ref="G41:I41"/>
    <mergeCell ref="D27:D28"/>
    <mergeCell ref="E27:E28"/>
    <mergeCell ref="F27:F28"/>
    <mergeCell ref="G27:G28"/>
    <mergeCell ref="A35:A36"/>
    <mergeCell ref="B35:B36"/>
    <mergeCell ref="H23:H24"/>
    <mergeCell ref="A25:A28"/>
    <mergeCell ref="B25:B28"/>
    <mergeCell ref="C25:C26"/>
    <mergeCell ref="D25:D26"/>
    <mergeCell ref="E25:E26"/>
    <mergeCell ref="F25:F26"/>
    <mergeCell ref="G25:G26"/>
    <mergeCell ref="H25:H29"/>
    <mergeCell ref="B21:B24"/>
    <mergeCell ref="C21:C22"/>
    <mergeCell ref="D21:D22"/>
    <mergeCell ref="E21:E22"/>
    <mergeCell ref="F21:F22"/>
    <mergeCell ref="G21:G22"/>
    <mergeCell ref="C27:C28"/>
    <mergeCell ref="D23:D24"/>
    <mergeCell ref="E23:E24"/>
    <mergeCell ref="F23:F24"/>
    <mergeCell ref="G12:G17"/>
    <mergeCell ref="G23:G24"/>
    <mergeCell ref="H12:H22"/>
    <mergeCell ref="A18:A20"/>
    <mergeCell ref="B18:B20"/>
    <mergeCell ref="C19:C20"/>
    <mergeCell ref="D19:D20"/>
    <mergeCell ref="E19:E20"/>
    <mergeCell ref="F19:F20"/>
    <mergeCell ref="G19:G20"/>
    <mergeCell ref="A21:A24"/>
    <mergeCell ref="A12:A17"/>
    <mergeCell ref="B12:B17"/>
    <mergeCell ref="C12:C17"/>
    <mergeCell ref="D12:D17"/>
    <mergeCell ref="E12:E17"/>
    <mergeCell ref="F12:F17"/>
    <mergeCell ref="C23:C24"/>
    <mergeCell ref="A5:H6"/>
    <mergeCell ref="A7:H7"/>
    <mergeCell ref="A8:A10"/>
    <mergeCell ref="B8:B10"/>
    <mergeCell ref="C8:C10"/>
    <mergeCell ref="D8:D10"/>
    <mergeCell ref="E8:G8"/>
    <mergeCell ref="H8:H10"/>
    <mergeCell ref="G9:G10"/>
  </mergeCells>
  <pageMargins left="0.70866141732283472" right="0.31496062992125984" top="0.35433070866141736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topLeftCell="A2" workbookViewId="0">
      <selection activeCell="C12" sqref="C12:C17"/>
    </sheetView>
  </sheetViews>
  <sheetFormatPr defaultRowHeight="15"/>
  <cols>
    <col min="1" max="1" width="5.140625" customWidth="1"/>
    <col min="2" max="2" width="23.28515625" customWidth="1"/>
    <col min="3" max="3" width="30.85546875" customWidth="1"/>
    <col min="4" max="4" width="10.7109375" customWidth="1"/>
    <col min="5" max="5" width="7.5703125" customWidth="1"/>
    <col min="6" max="6" width="7.42578125" customWidth="1"/>
    <col min="7" max="7" width="9.5703125" customWidth="1"/>
    <col min="8" max="8" width="20.140625" customWidth="1"/>
  </cols>
  <sheetData>
    <row r="1" spans="1:10" ht="12" hidden="1" customHeight="1"/>
    <row r="2" spans="1:10" ht="20.100000000000001" customHeight="1">
      <c r="H2" s="67"/>
    </row>
    <row r="3" spans="1:10" ht="15" customHeight="1">
      <c r="H3" s="67"/>
    </row>
    <row r="4" spans="1:10" ht="15" customHeight="1">
      <c r="H4" s="68"/>
    </row>
    <row r="5" spans="1:10" ht="15" customHeight="1">
      <c r="A5" s="186" t="s">
        <v>116</v>
      </c>
      <c r="B5" s="186"/>
      <c r="C5" s="186"/>
      <c r="D5" s="186"/>
      <c r="E5" s="186"/>
      <c r="F5" s="186"/>
      <c r="G5" s="186"/>
      <c r="H5" s="186"/>
    </row>
    <row r="6" spans="1:10" ht="15" customHeight="1">
      <c r="A6" s="186"/>
      <c r="B6" s="186"/>
      <c r="C6" s="186"/>
      <c r="D6" s="186"/>
      <c r="E6" s="186"/>
      <c r="F6" s="186"/>
      <c r="G6" s="186"/>
      <c r="H6" s="186"/>
      <c r="I6" s="65"/>
      <c r="J6" s="65"/>
    </row>
    <row r="7" spans="1:10" ht="44.25" customHeight="1" thickBot="1">
      <c r="A7" s="174" t="s">
        <v>132</v>
      </c>
      <c r="B7" s="175"/>
      <c r="C7" s="175"/>
      <c r="D7" s="175"/>
      <c r="E7" s="175"/>
      <c r="F7" s="175"/>
      <c r="G7" s="175"/>
      <c r="H7" s="175"/>
    </row>
    <row r="8" spans="1:10" ht="19.5" customHeight="1">
      <c r="A8" s="176" t="s">
        <v>0</v>
      </c>
      <c r="B8" s="178" t="s">
        <v>1</v>
      </c>
      <c r="C8" s="178" t="s">
        <v>2</v>
      </c>
      <c r="D8" s="178" t="s">
        <v>3</v>
      </c>
      <c r="E8" s="178" t="s">
        <v>4</v>
      </c>
      <c r="F8" s="178"/>
      <c r="G8" s="178"/>
      <c r="H8" s="179" t="s">
        <v>5</v>
      </c>
    </row>
    <row r="9" spans="1:10" ht="23.25" customHeight="1">
      <c r="A9" s="177"/>
      <c r="B9" s="164"/>
      <c r="C9" s="164"/>
      <c r="D9" s="164"/>
      <c r="E9" s="3" t="s">
        <v>107</v>
      </c>
      <c r="F9" s="3" t="s">
        <v>108</v>
      </c>
      <c r="G9" s="181" t="s">
        <v>110</v>
      </c>
      <c r="H9" s="180"/>
    </row>
    <row r="10" spans="1:10">
      <c r="A10" s="177"/>
      <c r="B10" s="164"/>
      <c r="C10" s="164"/>
      <c r="D10" s="164"/>
      <c r="E10" s="72">
        <v>2017</v>
      </c>
      <c r="F10" s="72">
        <v>2017</v>
      </c>
      <c r="G10" s="182"/>
      <c r="H10" s="180"/>
    </row>
    <row r="11" spans="1:10">
      <c r="A11" s="76">
        <v>1</v>
      </c>
      <c r="B11" s="72">
        <v>2</v>
      </c>
      <c r="C11" s="72">
        <v>3</v>
      </c>
      <c r="D11" s="72">
        <v>4</v>
      </c>
      <c r="E11" s="72">
        <v>6</v>
      </c>
      <c r="F11" s="72">
        <v>7</v>
      </c>
      <c r="G11" s="72">
        <v>8</v>
      </c>
      <c r="H11" s="34">
        <v>11</v>
      </c>
    </row>
    <row r="12" spans="1:10" ht="31.5" customHeight="1">
      <c r="A12" s="168" t="s">
        <v>8</v>
      </c>
      <c r="B12" s="150" t="s">
        <v>93</v>
      </c>
      <c r="C12" s="150" t="s">
        <v>75</v>
      </c>
      <c r="D12" s="150" t="s">
        <v>76</v>
      </c>
      <c r="E12" s="150">
        <v>0.06</v>
      </c>
      <c r="F12" s="193">
        <v>0.06</v>
      </c>
      <c r="G12" s="150">
        <f>F12/E12*100</f>
        <v>100</v>
      </c>
      <c r="H12" s="183" t="s">
        <v>71</v>
      </c>
    </row>
    <row r="13" spans="1:10" ht="6.75" hidden="1" customHeight="1">
      <c r="A13" s="172"/>
      <c r="B13" s="151"/>
      <c r="C13" s="151"/>
      <c r="D13" s="151"/>
      <c r="E13" s="151"/>
      <c r="F13" s="194"/>
      <c r="G13" s="151"/>
      <c r="H13" s="184"/>
    </row>
    <row r="14" spans="1:10" ht="15" hidden="1" customHeight="1">
      <c r="A14" s="172"/>
      <c r="B14" s="151"/>
      <c r="C14" s="151"/>
      <c r="D14" s="151"/>
      <c r="E14" s="151"/>
      <c r="F14" s="194"/>
      <c r="G14" s="151"/>
      <c r="H14" s="184"/>
    </row>
    <row r="15" spans="1:10" ht="15" hidden="1" customHeight="1">
      <c r="A15" s="172"/>
      <c r="B15" s="151"/>
      <c r="C15" s="151"/>
      <c r="D15" s="151"/>
      <c r="E15" s="151"/>
      <c r="F15" s="194"/>
      <c r="G15" s="151"/>
      <c r="H15" s="184"/>
    </row>
    <row r="16" spans="1:10" ht="15" hidden="1" customHeight="1">
      <c r="A16" s="172"/>
      <c r="B16" s="151"/>
      <c r="C16" s="151"/>
      <c r="D16" s="151"/>
      <c r="E16" s="151"/>
      <c r="F16" s="194"/>
      <c r="G16" s="151"/>
      <c r="H16" s="184"/>
    </row>
    <row r="17" spans="1:8" ht="15" hidden="1" customHeight="1">
      <c r="A17" s="172"/>
      <c r="B17" s="151"/>
      <c r="C17" s="152"/>
      <c r="D17" s="152"/>
      <c r="E17" s="152"/>
      <c r="F17" s="195"/>
      <c r="G17" s="152"/>
      <c r="H17" s="184"/>
    </row>
    <row r="18" spans="1:8" ht="37.5" customHeight="1">
      <c r="A18" s="168" t="s">
        <v>10</v>
      </c>
      <c r="B18" s="150" t="s">
        <v>11</v>
      </c>
      <c r="C18" s="71" t="s">
        <v>80</v>
      </c>
      <c r="D18" s="71" t="s">
        <v>76</v>
      </c>
      <c r="E18" s="71">
        <v>0.79</v>
      </c>
      <c r="F18" s="79">
        <v>0.51</v>
      </c>
      <c r="G18" s="75">
        <f>F18/E18*100</f>
        <v>64.556962025316452</v>
      </c>
      <c r="H18" s="184"/>
    </row>
    <row r="19" spans="1:8" ht="36" customHeight="1">
      <c r="A19" s="172"/>
      <c r="B19" s="151"/>
      <c r="C19" s="160" t="s">
        <v>103</v>
      </c>
      <c r="D19" s="160" t="s">
        <v>76</v>
      </c>
      <c r="E19" s="156">
        <v>8.57</v>
      </c>
      <c r="F19" s="192">
        <v>3.9</v>
      </c>
      <c r="G19" s="188">
        <f>F19/E19*100</f>
        <v>45.507584597432903</v>
      </c>
      <c r="H19" s="184"/>
    </row>
    <row r="20" spans="1:8" ht="4.5" hidden="1" customHeight="1">
      <c r="A20" s="173"/>
      <c r="B20" s="152"/>
      <c r="C20" s="160"/>
      <c r="D20" s="160"/>
      <c r="E20" s="156"/>
      <c r="F20" s="192"/>
      <c r="G20" s="188"/>
      <c r="H20" s="184"/>
    </row>
    <row r="21" spans="1:8" ht="51.75" customHeight="1">
      <c r="A21" s="168"/>
      <c r="B21" s="150"/>
      <c r="C21" s="160" t="s">
        <v>82</v>
      </c>
      <c r="D21" s="160" t="s">
        <v>12</v>
      </c>
      <c r="E21" s="156">
        <v>144.80000000000001</v>
      </c>
      <c r="F21" s="192">
        <v>65.7</v>
      </c>
      <c r="G21" s="156">
        <v>45.3</v>
      </c>
      <c r="H21" s="184"/>
    </row>
    <row r="22" spans="1:8" ht="0.75" customHeight="1">
      <c r="A22" s="172"/>
      <c r="B22" s="151"/>
      <c r="C22" s="160"/>
      <c r="D22" s="160"/>
      <c r="E22" s="156"/>
      <c r="F22" s="192"/>
      <c r="G22" s="156"/>
      <c r="H22" s="185"/>
    </row>
    <row r="23" spans="1:8" ht="25.5" customHeight="1">
      <c r="A23" s="172"/>
      <c r="B23" s="151"/>
      <c r="C23" s="160" t="s">
        <v>83</v>
      </c>
      <c r="D23" s="160" t="s">
        <v>13</v>
      </c>
      <c r="E23" s="156">
        <v>100</v>
      </c>
      <c r="F23" s="192">
        <v>480</v>
      </c>
      <c r="G23" s="156">
        <f>F23/E23*100</f>
        <v>480</v>
      </c>
      <c r="H23" s="189" t="s">
        <v>72</v>
      </c>
    </row>
    <row r="24" spans="1:8" ht="11.25" customHeight="1">
      <c r="A24" s="173"/>
      <c r="B24" s="152"/>
      <c r="C24" s="160"/>
      <c r="D24" s="160"/>
      <c r="E24" s="156"/>
      <c r="F24" s="192"/>
      <c r="G24" s="156"/>
      <c r="H24" s="190"/>
    </row>
    <row r="25" spans="1:8" ht="54.75" customHeight="1">
      <c r="A25" s="167" t="s">
        <v>14</v>
      </c>
      <c r="B25" s="160" t="s">
        <v>15</v>
      </c>
      <c r="C25" s="160" t="s">
        <v>84</v>
      </c>
      <c r="D25" s="160" t="s">
        <v>77</v>
      </c>
      <c r="E25" s="156">
        <v>0.56000000000000005</v>
      </c>
      <c r="F25" s="192">
        <v>0.65</v>
      </c>
      <c r="G25" s="196">
        <v>26.8</v>
      </c>
      <c r="H25" s="183" t="s">
        <v>71</v>
      </c>
    </row>
    <row r="26" spans="1:8" ht="24.75" hidden="1" customHeight="1">
      <c r="A26" s="167"/>
      <c r="B26" s="160"/>
      <c r="C26" s="160"/>
      <c r="D26" s="160"/>
      <c r="E26" s="156"/>
      <c r="F26" s="192"/>
      <c r="G26" s="196"/>
      <c r="H26" s="184"/>
    </row>
    <row r="27" spans="1:8" ht="28.5" customHeight="1">
      <c r="A27" s="167"/>
      <c r="B27" s="160"/>
      <c r="C27" s="160" t="s">
        <v>85</v>
      </c>
      <c r="D27" s="160" t="s">
        <v>76</v>
      </c>
      <c r="E27" s="160">
        <v>6</v>
      </c>
      <c r="F27" s="197">
        <v>4.5</v>
      </c>
      <c r="G27" s="160">
        <f>F27/E27*100</f>
        <v>75</v>
      </c>
      <c r="H27" s="184"/>
    </row>
    <row r="28" spans="1:8" ht="9.75" hidden="1" customHeight="1">
      <c r="A28" s="167"/>
      <c r="B28" s="160"/>
      <c r="C28" s="160"/>
      <c r="D28" s="160"/>
      <c r="E28" s="160"/>
      <c r="F28" s="197"/>
      <c r="G28" s="160"/>
      <c r="H28" s="184"/>
    </row>
    <row r="29" spans="1:8" ht="53.25" customHeight="1">
      <c r="A29" s="167" t="s">
        <v>16</v>
      </c>
      <c r="B29" s="160" t="s">
        <v>17</v>
      </c>
      <c r="C29" s="71" t="s">
        <v>86</v>
      </c>
      <c r="D29" s="71" t="s">
        <v>18</v>
      </c>
      <c r="E29" s="71">
        <v>6200</v>
      </c>
      <c r="F29" s="79">
        <v>5850</v>
      </c>
      <c r="G29" s="75">
        <f>F29/E29*100</f>
        <v>94.354838709677423</v>
      </c>
      <c r="H29" s="185"/>
    </row>
    <row r="30" spans="1:8" ht="29.25" customHeight="1">
      <c r="A30" s="167"/>
      <c r="B30" s="160"/>
      <c r="C30" s="160" t="s">
        <v>87</v>
      </c>
      <c r="D30" s="160" t="s">
        <v>19</v>
      </c>
      <c r="E30" s="160">
        <v>5.4</v>
      </c>
      <c r="F30" s="197">
        <v>5.2</v>
      </c>
      <c r="G30" s="171">
        <f>F30/E30*100</f>
        <v>96.296296296296291</v>
      </c>
      <c r="H30" s="166" t="s">
        <v>105</v>
      </c>
    </row>
    <row r="31" spans="1:8" ht="0.75" customHeight="1">
      <c r="A31" s="167"/>
      <c r="B31" s="160"/>
      <c r="C31" s="160"/>
      <c r="D31" s="160"/>
      <c r="E31" s="160"/>
      <c r="F31" s="197"/>
      <c r="G31" s="171"/>
      <c r="H31" s="166"/>
    </row>
    <row r="32" spans="1:8" ht="47.25" customHeight="1">
      <c r="A32" s="74" t="s">
        <v>20</v>
      </c>
      <c r="B32" s="71" t="s">
        <v>21</v>
      </c>
      <c r="C32" s="71" t="s">
        <v>88</v>
      </c>
      <c r="D32" s="71" t="s">
        <v>76</v>
      </c>
      <c r="E32" s="69">
        <v>157.30000000000001</v>
      </c>
      <c r="F32" s="78">
        <v>25</v>
      </c>
      <c r="G32" s="77">
        <f>F32/E32*100</f>
        <v>15.893197711379528</v>
      </c>
      <c r="H32" s="183" t="s">
        <v>100</v>
      </c>
    </row>
    <row r="33" spans="1:9" ht="41.25" customHeight="1">
      <c r="A33" s="167" t="s">
        <v>22</v>
      </c>
      <c r="B33" s="160" t="s">
        <v>23</v>
      </c>
      <c r="C33" s="71" t="s">
        <v>89</v>
      </c>
      <c r="D33" s="71" t="s">
        <v>12</v>
      </c>
      <c r="E33" s="71">
        <v>158.6</v>
      </c>
      <c r="F33" s="79">
        <v>100.7</v>
      </c>
      <c r="G33" s="75">
        <f>F33/E33*100</f>
        <v>63.49306431273645</v>
      </c>
      <c r="H33" s="184"/>
    </row>
    <row r="34" spans="1:9" ht="51" customHeight="1">
      <c r="A34" s="167"/>
      <c r="B34" s="160"/>
      <c r="C34" s="71" t="s">
        <v>90</v>
      </c>
      <c r="D34" s="71" t="s">
        <v>102</v>
      </c>
      <c r="E34" s="69">
        <v>11.8</v>
      </c>
      <c r="F34" s="78">
        <v>11.6</v>
      </c>
      <c r="G34" s="75">
        <f>F34/E34*100</f>
        <v>98.305084745762699</v>
      </c>
      <c r="H34" s="185"/>
    </row>
    <row r="35" spans="1:9" ht="37.5" customHeight="1">
      <c r="A35" s="168" t="s">
        <v>24</v>
      </c>
      <c r="B35" s="150" t="s">
        <v>25</v>
      </c>
      <c r="C35" s="71" t="s">
        <v>91</v>
      </c>
      <c r="D35" s="71" t="s">
        <v>125</v>
      </c>
      <c r="E35" s="69">
        <v>20</v>
      </c>
      <c r="F35" s="78">
        <v>17</v>
      </c>
      <c r="G35" s="69">
        <f>F35/E35*100</f>
        <v>85</v>
      </c>
      <c r="H35" s="73" t="s">
        <v>106</v>
      </c>
    </row>
    <row r="36" spans="1:9" ht="26.25" customHeight="1" thickBot="1">
      <c r="A36" s="169"/>
      <c r="B36" s="170"/>
      <c r="C36" s="36" t="s">
        <v>92</v>
      </c>
      <c r="D36" s="36" t="s">
        <v>13</v>
      </c>
      <c r="E36" s="37">
        <v>20</v>
      </c>
      <c r="F36" s="59">
        <v>11.4</v>
      </c>
      <c r="G36" s="37">
        <f>F36/E36*100</f>
        <v>57.000000000000007</v>
      </c>
      <c r="H36" s="38" t="s">
        <v>101</v>
      </c>
    </row>
    <row r="37" spans="1:9" ht="26.25" customHeight="1">
      <c r="A37" s="42"/>
      <c r="B37" s="43"/>
      <c r="C37" s="43"/>
      <c r="D37" s="43"/>
      <c r="E37" s="44"/>
      <c r="F37" s="44"/>
      <c r="G37" s="44"/>
      <c r="H37" s="43"/>
    </row>
    <row r="38" spans="1:9" ht="26.25" customHeight="1">
      <c r="A38" s="42"/>
      <c r="B38" s="43"/>
      <c r="C38" s="43"/>
      <c r="D38" s="43"/>
      <c r="E38" s="44"/>
      <c r="F38" s="44"/>
      <c r="G38" s="44"/>
      <c r="H38" s="43"/>
    </row>
    <row r="39" spans="1:9" ht="39" customHeight="1">
      <c r="A39" s="7"/>
      <c r="B39" s="7"/>
      <c r="C39" s="7"/>
      <c r="D39" s="7"/>
      <c r="E39" s="8"/>
      <c r="F39" s="8"/>
      <c r="G39" s="8"/>
      <c r="H39" s="8"/>
    </row>
    <row r="40" spans="1:9" ht="14.25" customHeight="1">
      <c r="A40" s="45"/>
      <c r="B40" s="198" t="s">
        <v>126</v>
      </c>
      <c r="C40" s="198"/>
      <c r="D40" s="198"/>
      <c r="E40" s="198"/>
      <c r="F40" s="198"/>
      <c r="G40" s="198"/>
      <c r="H40" s="198"/>
      <c r="I40" s="198"/>
    </row>
    <row r="41" spans="1:9" ht="15.75">
      <c r="A41" s="70"/>
      <c r="B41" s="70" t="s">
        <v>127</v>
      </c>
      <c r="C41" s="68"/>
      <c r="D41" s="68"/>
      <c r="E41" s="70"/>
      <c r="F41" s="70"/>
      <c r="G41" s="199" t="s">
        <v>119</v>
      </c>
      <c r="H41" s="199"/>
      <c r="I41" s="199"/>
    </row>
    <row r="42" spans="1:9" ht="15.75">
      <c r="A42" s="158"/>
      <c r="B42" s="158"/>
      <c r="C42" s="158"/>
      <c r="D42" s="70"/>
      <c r="E42" s="70"/>
      <c r="F42" s="70"/>
      <c r="G42" s="70"/>
      <c r="H42" s="70"/>
    </row>
    <row r="43" spans="1:9">
      <c r="A43" s="67"/>
      <c r="B43" s="67"/>
      <c r="C43" s="67"/>
      <c r="D43" s="67"/>
      <c r="E43" s="67"/>
      <c r="F43" s="67"/>
      <c r="G43" s="67"/>
      <c r="H43" s="67"/>
    </row>
    <row r="44" spans="1:9">
      <c r="A44" s="67"/>
      <c r="B44" s="67"/>
      <c r="C44" s="67"/>
      <c r="D44" s="67"/>
      <c r="E44" s="67"/>
      <c r="F44" s="67"/>
      <c r="G44" s="67"/>
      <c r="H44" s="67"/>
    </row>
    <row r="45" spans="1:9">
      <c r="A45" s="67"/>
      <c r="B45" s="67"/>
      <c r="C45" s="67"/>
      <c r="D45" s="67"/>
      <c r="E45" s="67"/>
      <c r="F45" s="67"/>
      <c r="G45" s="67"/>
      <c r="H45" s="67"/>
    </row>
    <row r="46" spans="1:9">
      <c r="A46" s="67"/>
      <c r="B46" s="67"/>
      <c r="C46" s="67"/>
      <c r="D46" s="67"/>
      <c r="E46" s="67"/>
      <c r="F46" s="67"/>
      <c r="G46" s="67"/>
      <c r="H46" s="67"/>
    </row>
    <row r="47" spans="1:9">
      <c r="B47" s="67"/>
    </row>
    <row r="48" spans="1:9">
      <c r="B48" s="67"/>
    </row>
    <row r="49" spans="2:2">
      <c r="B49" s="67" t="s">
        <v>117</v>
      </c>
    </row>
    <row r="50" spans="2:2">
      <c r="B50" s="67" t="s">
        <v>121</v>
      </c>
    </row>
  </sheetData>
  <mergeCells count="66">
    <mergeCell ref="A5:H6"/>
    <mergeCell ref="A7:H7"/>
    <mergeCell ref="A8:A10"/>
    <mergeCell ref="B8:B10"/>
    <mergeCell ref="C8:C10"/>
    <mergeCell ref="D8:D10"/>
    <mergeCell ref="E8:G8"/>
    <mergeCell ref="H8:H10"/>
    <mergeCell ref="G9:G10"/>
    <mergeCell ref="H12:H22"/>
    <mergeCell ref="A18:A20"/>
    <mergeCell ref="B18:B20"/>
    <mergeCell ref="C19:C20"/>
    <mergeCell ref="D19:D20"/>
    <mergeCell ref="E19:E20"/>
    <mergeCell ref="F19:F20"/>
    <mergeCell ref="G19:G20"/>
    <mergeCell ref="A21:A24"/>
    <mergeCell ref="A12:A17"/>
    <mergeCell ref="B12:B17"/>
    <mergeCell ref="C12:C17"/>
    <mergeCell ref="D12:D17"/>
    <mergeCell ref="E12:E17"/>
    <mergeCell ref="F12:F17"/>
    <mergeCell ref="C23:C24"/>
    <mergeCell ref="D23:D24"/>
    <mergeCell ref="E23:E24"/>
    <mergeCell ref="F23:F24"/>
    <mergeCell ref="G12:G17"/>
    <mergeCell ref="G23:G24"/>
    <mergeCell ref="H23:H24"/>
    <mergeCell ref="A25:A28"/>
    <mergeCell ref="B25:B28"/>
    <mergeCell ref="C25:C26"/>
    <mergeCell ref="D25:D26"/>
    <mergeCell ref="E25:E26"/>
    <mergeCell ref="F25:F26"/>
    <mergeCell ref="G25:G26"/>
    <mergeCell ref="H25:H29"/>
    <mergeCell ref="B21:B24"/>
    <mergeCell ref="C21:C22"/>
    <mergeCell ref="D21:D22"/>
    <mergeCell ref="E21:E22"/>
    <mergeCell ref="F21:F22"/>
    <mergeCell ref="G21:G22"/>
    <mergeCell ref="C27:C28"/>
    <mergeCell ref="D27:D28"/>
    <mergeCell ref="E27:E28"/>
    <mergeCell ref="F27:F28"/>
    <mergeCell ref="G27:G28"/>
    <mergeCell ref="F30:F31"/>
    <mergeCell ref="G30:G31"/>
    <mergeCell ref="H30:H31"/>
    <mergeCell ref="H32:H34"/>
    <mergeCell ref="A33:A34"/>
    <mergeCell ref="B33:B34"/>
    <mergeCell ref="A29:A31"/>
    <mergeCell ref="B29:B31"/>
    <mergeCell ref="C30:C31"/>
    <mergeCell ref="D30:D31"/>
    <mergeCell ref="E30:E31"/>
    <mergeCell ref="A35:A36"/>
    <mergeCell ref="B35:B36"/>
    <mergeCell ref="B40:I40"/>
    <mergeCell ref="G41:I41"/>
    <mergeCell ref="A42:C42"/>
  </mergeCells>
  <pageMargins left="0.70866141732283472" right="0.31496062992125984" top="0.35433070866141736" bottom="0.15748031496062992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topLeftCell="A2" workbookViewId="0">
      <selection activeCell="A5" sqref="A5:H36"/>
    </sheetView>
  </sheetViews>
  <sheetFormatPr defaultRowHeight="15"/>
  <cols>
    <col min="1" max="1" width="5.140625" customWidth="1"/>
    <col min="2" max="2" width="23.28515625" customWidth="1"/>
    <col min="3" max="3" width="30.85546875" customWidth="1"/>
    <col min="4" max="4" width="10.7109375" customWidth="1"/>
    <col min="5" max="5" width="7.5703125" customWidth="1"/>
    <col min="6" max="6" width="7.42578125" customWidth="1"/>
    <col min="7" max="7" width="9.5703125" customWidth="1"/>
    <col min="8" max="8" width="20.140625" customWidth="1"/>
  </cols>
  <sheetData>
    <row r="1" spans="1:10" ht="12" hidden="1" customHeight="1"/>
    <row r="2" spans="1:10" ht="20.100000000000001" customHeight="1">
      <c r="H2" s="85"/>
    </row>
    <row r="3" spans="1:10" ht="15" customHeight="1">
      <c r="H3" s="85"/>
    </row>
    <row r="4" spans="1:10" ht="15" customHeight="1">
      <c r="H4" s="86"/>
    </row>
    <row r="5" spans="1:10" ht="15" customHeight="1">
      <c r="A5" s="186" t="s">
        <v>116</v>
      </c>
      <c r="B5" s="186"/>
      <c r="C5" s="186"/>
      <c r="D5" s="186"/>
      <c r="E5" s="186"/>
      <c r="F5" s="186"/>
      <c r="G5" s="186"/>
      <c r="H5" s="186"/>
    </row>
    <row r="6" spans="1:10" ht="15" customHeight="1">
      <c r="A6" s="186"/>
      <c r="B6" s="186"/>
      <c r="C6" s="186"/>
      <c r="D6" s="186"/>
      <c r="E6" s="186"/>
      <c r="F6" s="186"/>
      <c r="G6" s="186"/>
      <c r="H6" s="186"/>
      <c r="I6" s="65"/>
      <c r="J6" s="65"/>
    </row>
    <row r="7" spans="1:10" ht="44.25" customHeight="1" thickBot="1">
      <c r="A7" s="174" t="s">
        <v>132</v>
      </c>
      <c r="B7" s="175"/>
      <c r="C7" s="175"/>
      <c r="D7" s="175"/>
      <c r="E7" s="175"/>
      <c r="F7" s="175"/>
      <c r="G7" s="175"/>
      <c r="H7" s="175"/>
    </row>
    <row r="8" spans="1:10" ht="19.5" customHeight="1">
      <c r="A8" s="176" t="s">
        <v>0</v>
      </c>
      <c r="B8" s="178" t="s">
        <v>1</v>
      </c>
      <c r="C8" s="178" t="s">
        <v>2</v>
      </c>
      <c r="D8" s="178" t="s">
        <v>3</v>
      </c>
      <c r="E8" s="178" t="s">
        <v>4</v>
      </c>
      <c r="F8" s="178"/>
      <c r="G8" s="178"/>
      <c r="H8" s="179" t="s">
        <v>5</v>
      </c>
    </row>
    <row r="9" spans="1:10" ht="23.25" customHeight="1">
      <c r="A9" s="177"/>
      <c r="B9" s="164"/>
      <c r="C9" s="164"/>
      <c r="D9" s="164"/>
      <c r="E9" s="3" t="s">
        <v>107</v>
      </c>
      <c r="F9" s="3" t="s">
        <v>108</v>
      </c>
      <c r="G9" s="181" t="s">
        <v>110</v>
      </c>
      <c r="H9" s="180"/>
    </row>
    <row r="10" spans="1:10">
      <c r="A10" s="177"/>
      <c r="B10" s="164"/>
      <c r="C10" s="164"/>
      <c r="D10" s="164"/>
      <c r="E10" s="82">
        <v>2017</v>
      </c>
      <c r="F10" s="82">
        <v>2017</v>
      </c>
      <c r="G10" s="182"/>
      <c r="H10" s="180"/>
    </row>
    <row r="11" spans="1:10">
      <c r="A11" s="88">
        <v>1</v>
      </c>
      <c r="B11" s="82">
        <v>2</v>
      </c>
      <c r="C11" s="82">
        <v>3</v>
      </c>
      <c r="D11" s="82">
        <v>4</v>
      </c>
      <c r="E11" s="82">
        <v>6</v>
      </c>
      <c r="F11" s="82">
        <v>7</v>
      </c>
      <c r="G11" s="82">
        <v>8</v>
      </c>
      <c r="H11" s="34">
        <v>11</v>
      </c>
    </row>
    <row r="12" spans="1:10" ht="31.5" customHeight="1">
      <c r="A12" s="168" t="s">
        <v>8</v>
      </c>
      <c r="B12" s="150" t="s">
        <v>93</v>
      </c>
      <c r="C12" s="150" t="s">
        <v>75</v>
      </c>
      <c r="D12" s="150" t="s">
        <v>76</v>
      </c>
      <c r="E12" s="150">
        <v>0.06</v>
      </c>
      <c r="F12" s="193">
        <v>0.06</v>
      </c>
      <c r="G12" s="150">
        <f>F12/E12*100</f>
        <v>100</v>
      </c>
      <c r="H12" s="183" t="s">
        <v>71</v>
      </c>
    </row>
    <row r="13" spans="1:10" ht="6.75" hidden="1" customHeight="1">
      <c r="A13" s="172"/>
      <c r="B13" s="151"/>
      <c r="C13" s="151"/>
      <c r="D13" s="151"/>
      <c r="E13" s="151"/>
      <c r="F13" s="194"/>
      <c r="G13" s="151"/>
      <c r="H13" s="184"/>
    </row>
    <row r="14" spans="1:10" ht="15" hidden="1" customHeight="1">
      <c r="A14" s="172"/>
      <c r="B14" s="151"/>
      <c r="C14" s="151"/>
      <c r="D14" s="151"/>
      <c r="E14" s="151"/>
      <c r="F14" s="194"/>
      <c r="G14" s="151"/>
      <c r="H14" s="184"/>
    </row>
    <row r="15" spans="1:10" ht="15" hidden="1" customHeight="1">
      <c r="A15" s="172"/>
      <c r="B15" s="151"/>
      <c r="C15" s="151"/>
      <c r="D15" s="151"/>
      <c r="E15" s="151"/>
      <c r="F15" s="194"/>
      <c r="G15" s="151"/>
      <c r="H15" s="184"/>
    </row>
    <row r="16" spans="1:10" ht="15" hidden="1" customHeight="1">
      <c r="A16" s="172"/>
      <c r="B16" s="151"/>
      <c r="C16" s="151"/>
      <c r="D16" s="151"/>
      <c r="E16" s="151"/>
      <c r="F16" s="194"/>
      <c r="G16" s="151"/>
      <c r="H16" s="184"/>
    </row>
    <row r="17" spans="1:8" ht="15" hidden="1" customHeight="1">
      <c r="A17" s="172"/>
      <c r="B17" s="151"/>
      <c r="C17" s="152"/>
      <c r="D17" s="152"/>
      <c r="E17" s="152"/>
      <c r="F17" s="195"/>
      <c r="G17" s="152"/>
      <c r="H17" s="184"/>
    </row>
    <row r="18" spans="1:8" ht="37.5" customHeight="1">
      <c r="A18" s="168" t="s">
        <v>10</v>
      </c>
      <c r="B18" s="150" t="s">
        <v>11</v>
      </c>
      <c r="C18" s="81" t="s">
        <v>80</v>
      </c>
      <c r="D18" s="81" t="s">
        <v>76</v>
      </c>
      <c r="E18" s="81">
        <v>0.79</v>
      </c>
      <c r="F18" s="92">
        <v>0.51</v>
      </c>
      <c r="G18" s="89">
        <f>F18/E18*100</f>
        <v>64.556962025316452</v>
      </c>
      <c r="H18" s="184"/>
    </row>
    <row r="19" spans="1:8" ht="36" customHeight="1">
      <c r="A19" s="172"/>
      <c r="B19" s="151"/>
      <c r="C19" s="160" t="s">
        <v>103</v>
      </c>
      <c r="D19" s="160" t="s">
        <v>76</v>
      </c>
      <c r="E19" s="156">
        <v>8.57</v>
      </c>
      <c r="F19" s="192">
        <v>3.9</v>
      </c>
      <c r="G19" s="188">
        <f>F19/E19*100</f>
        <v>45.507584597432903</v>
      </c>
      <c r="H19" s="184"/>
    </row>
    <row r="20" spans="1:8" ht="4.5" hidden="1" customHeight="1">
      <c r="A20" s="173"/>
      <c r="B20" s="152"/>
      <c r="C20" s="160"/>
      <c r="D20" s="160"/>
      <c r="E20" s="156"/>
      <c r="F20" s="192"/>
      <c r="G20" s="188"/>
      <c r="H20" s="184"/>
    </row>
    <row r="21" spans="1:8" ht="51.75" customHeight="1">
      <c r="A21" s="168"/>
      <c r="B21" s="150"/>
      <c r="C21" s="160" t="s">
        <v>82</v>
      </c>
      <c r="D21" s="160" t="s">
        <v>12</v>
      </c>
      <c r="E21" s="156">
        <v>144.80000000000001</v>
      </c>
      <c r="F21" s="192">
        <v>65.7</v>
      </c>
      <c r="G21" s="156">
        <v>45.3</v>
      </c>
      <c r="H21" s="184"/>
    </row>
    <row r="22" spans="1:8" ht="0.75" customHeight="1">
      <c r="A22" s="172"/>
      <c r="B22" s="151"/>
      <c r="C22" s="160"/>
      <c r="D22" s="160"/>
      <c r="E22" s="156"/>
      <c r="F22" s="192"/>
      <c r="G22" s="156"/>
      <c r="H22" s="185"/>
    </row>
    <row r="23" spans="1:8" ht="25.5" customHeight="1">
      <c r="A23" s="172"/>
      <c r="B23" s="151"/>
      <c r="C23" s="160" t="s">
        <v>83</v>
      </c>
      <c r="D23" s="160" t="s">
        <v>13</v>
      </c>
      <c r="E23" s="156">
        <v>100</v>
      </c>
      <c r="F23" s="192">
        <v>480</v>
      </c>
      <c r="G23" s="156">
        <f>F23/E23*100</f>
        <v>480</v>
      </c>
      <c r="H23" s="189" t="s">
        <v>72</v>
      </c>
    </row>
    <row r="24" spans="1:8" ht="11.25" customHeight="1">
      <c r="A24" s="173"/>
      <c r="B24" s="152"/>
      <c r="C24" s="160"/>
      <c r="D24" s="160"/>
      <c r="E24" s="156"/>
      <c r="F24" s="192"/>
      <c r="G24" s="156"/>
      <c r="H24" s="190"/>
    </row>
    <row r="25" spans="1:8" ht="54.75" customHeight="1">
      <c r="A25" s="167" t="s">
        <v>14</v>
      </c>
      <c r="B25" s="160" t="s">
        <v>15</v>
      </c>
      <c r="C25" s="160" t="s">
        <v>84</v>
      </c>
      <c r="D25" s="160" t="s">
        <v>77</v>
      </c>
      <c r="E25" s="156">
        <v>0.56000000000000005</v>
      </c>
      <c r="F25" s="192">
        <v>0.65</v>
      </c>
      <c r="G25" s="196">
        <v>26.8</v>
      </c>
      <c r="H25" s="183" t="s">
        <v>71</v>
      </c>
    </row>
    <row r="26" spans="1:8" ht="24.75" hidden="1" customHeight="1">
      <c r="A26" s="167"/>
      <c r="B26" s="160"/>
      <c r="C26" s="160"/>
      <c r="D26" s="160"/>
      <c r="E26" s="156"/>
      <c r="F26" s="192"/>
      <c r="G26" s="196"/>
      <c r="H26" s="184"/>
    </row>
    <row r="27" spans="1:8" ht="28.5" customHeight="1">
      <c r="A27" s="167"/>
      <c r="B27" s="160"/>
      <c r="C27" s="160" t="s">
        <v>85</v>
      </c>
      <c r="D27" s="160" t="s">
        <v>76</v>
      </c>
      <c r="E27" s="160">
        <v>6</v>
      </c>
      <c r="F27" s="197">
        <v>4.5</v>
      </c>
      <c r="G27" s="160">
        <f>F27/E27*100</f>
        <v>75</v>
      </c>
      <c r="H27" s="184"/>
    </row>
    <row r="28" spans="1:8" ht="9.75" hidden="1" customHeight="1">
      <c r="A28" s="167"/>
      <c r="B28" s="160"/>
      <c r="C28" s="160"/>
      <c r="D28" s="160"/>
      <c r="E28" s="160"/>
      <c r="F28" s="197"/>
      <c r="G28" s="160"/>
      <c r="H28" s="184"/>
    </row>
    <row r="29" spans="1:8" ht="53.25" customHeight="1">
      <c r="A29" s="167" t="s">
        <v>16</v>
      </c>
      <c r="B29" s="160" t="s">
        <v>17</v>
      </c>
      <c r="C29" s="81" t="s">
        <v>86</v>
      </c>
      <c r="D29" s="81" t="s">
        <v>18</v>
      </c>
      <c r="E29" s="81">
        <v>6200</v>
      </c>
      <c r="F29" s="92">
        <v>5850</v>
      </c>
      <c r="G29" s="89">
        <f>F29/E29*100</f>
        <v>94.354838709677423</v>
      </c>
      <c r="H29" s="185"/>
    </row>
    <row r="30" spans="1:8" ht="29.25" customHeight="1">
      <c r="A30" s="167"/>
      <c r="B30" s="160"/>
      <c r="C30" s="160" t="s">
        <v>87</v>
      </c>
      <c r="D30" s="160" t="s">
        <v>19</v>
      </c>
      <c r="E30" s="160">
        <v>5.4</v>
      </c>
      <c r="F30" s="197">
        <v>5.2</v>
      </c>
      <c r="G30" s="171">
        <f>F30/E30*100</f>
        <v>96.296296296296291</v>
      </c>
      <c r="H30" s="166" t="s">
        <v>105</v>
      </c>
    </row>
    <row r="31" spans="1:8" ht="0.75" customHeight="1">
      <c r="A31" s="167"/>
      <c r="B31" s="160"/>
      <c r="C31" s="160"/>
      <c r="D31" s="160"/>
      <c r="E31" s="160"/>
      <c r="F31" s="197"/>
      <c r="G31" s="171"/>
      <c r="H31" s="166"/>
    </row>
    <row r="32" spans="1:8" ht="47.25" customHeight="1">
      <c r="A32" s="90" t="s">
        <v>20</v>
      </c>
      <c r="B32" s="81" t="s">
        <v>21</v>
      </c>
      <c r="C32" s="81" t="s">
        <v>88</v>
      </c>
      <c r="D32" s="81" t="s">
        <v>76</v>
      </c>
      <c r="E32" s="83">
        <v>157.30000000000001</v>
      </c>
      <c r="F32" s="93">
        <v>25</v>
      </c>
      <c r="G32" s="87">
        <f>F32/E32*100</f>
        <v>15.893197711379528</v>
      </c>
      <c r="H32" s="183" t="s">
        <v>100</v>
      </c>
    </row>
    <row r="33" spans="1:9" ht="41.25" customHeight="1">
      <c r="A33" s="167" t="s">
        <v>22</v>
      </c>
      <c r="B33" s="160" t="s">
        <v>23</v>
      </c>
      <c r="C33" s="81" t="s">
        <v>89</v>
      </c>
      <c r="D33" s="81" t="s">
        <v>12</v>
      </c>
      <c r="E33" s="81">
        <v>158.6</v>
      </c>
      <c r="F33" s="92">
        <v>100.7</v>
      </c>
      <c r="G33" s="89">
        <f>F33/E33*100</f>
        <v>63.49306431273645</v>
      </c>
      <c r="H33" s="184"/>
    </row>
    <row r="34" spans="1:9" ht="51" customHeight="1">
      <c r="A34" s="167"/>
      <c r="B34" s="160"/>
      <c r="C34" s="81" t="s">
        <v>90</v>
      </c>
      <c r="D34" s="81" t="s">
        <v>102</v>
      </c>
      <c r="E34" s="83">
        <v>11.8</v>
      </c>
      <c r="F34" s="93">
        <v>11.6</v>
      </c>
      <c r="G34" s="89">
        <f>F34/E34*100</f>
        <v>98.305084745762699</v>
      </c>
      <c r="H34" s="185"/>
    </row>
    <row r="35" spans="1:9" ht="37.5" customHeight="1">
      <c r="A35" s="168" t="s">
        <v>24</v>
      </c>
      <c r="B35" s="150" t="s">
        <v>25</v>
      </c>
      <c r="C35" s="81" t="s">
        <v>91</v>
      </c>
      <c r="D35" s="81" t="s">
        <v>125</v>
      </c>
      <c r="E35" s="83">
        <v>20</v>
      </c>
      <c r="F35" s="93">
        <v>17</v>
      </c>
      <c r="G35" s="83">
        <f>F35/E35*100</f>
        <v>85</v>
      </c>
      <c r="H35" s="91" t="s">
        <v>106</v>
      </c>
    </row>
    <row r="36" spans="1:9" ht="26.25" customHeight="1" thickBot="1">
      <c r="A36" s="169"/>
      <c r="B36" s="170"/>
      <c r="C36" s="36" t="s">
        <v>92</v>
      </c>
      <c r="D36" s="36" t="s">
        <v>13</v>
      </c>
      <c r="E36" s="37">
        <v>20</v>
      </c>
      <c r="F36" s="59">
        <v>11.4</v>
      </c>
      <c r="G36" s="37">
        <f>F36/E36*100</f>
        <v>57.000000000000007</v>
      </c>
      <c r="H36" s="38" t="s">
        <v>101</v>
      </c>
    </row>
    <row r="37" spans="1:9" ht="26.25" customHeight="1">
      <c r="A37" s="42"/>
      <c r="B37" s="43"/>
      <c r="C37" s="43"/>
      <c r="D37" s="43"/>
      <c r="E37" s="44"/>
      <c r="F37" s="44"/>
      <c r="G37" s="44"/>
      <c r="H37" s="43"/>
    </row>
    <row r="38" spans="1:9" ht="26.25" customHeight="1">
      <c r="A38" s="42"/>
      <c r="B38" s="43"/>
      <c r="C38" s="43"/>
      <c r="D38" s="43"/>
      <c r="E38" s="44"/>
      <c r="F38" s="44"/>
      <c r="G38" s="44"/>
      <c r="H38" s="43"/>
    </row>
    <row r="39" spans="1:9" ht="39" customHeight="1">
      <c r="A39" s="7"/>
      <c r="B39" s="7"/>
      <c r="C39" s="7"/>
      <c r="D39" s="7"/>
      <c r="E39" s="8"/>
      <c r="F39" s="8"/>
      <c r="G39" s="8"/>
      <c r="H39" s="8"/>
    </row>
    <row r="40" spans="1:9" ht="14.25" customHeight="1">
      <c r="A40" s="45"/>
      <c r="B40" s="198" t="s">
        <v>126</v>
      </c>
      <c r="C40" s="198"/>
      <c r="D40" s="198"/>
      <c r="E40" s="198"/>
      <c r="F40" s="198"/>
      <c r="G40" s="198"/>
      <c r="H40" s="198"/>
      <c r="I40" s="198"/>
    </row>
    <row r="41" spans="1:9" ht="15.75">
      <c r="A41" s="84"/>
      <c r="B41" s="84" t="s">
        <v>127</v>
      </c>
      <c r="C41" s="86"/>
      <c r="D41" s="86"/>
      <c r="E41" s="84"/>
      <c r="F41" s="84"/>
      <c r="G41" s="199" t="s">
        <v>119</v>
      </c>
      <c r="H41" s="199"/>
      <c r="I41" s="199"/>
    </row>
    <row r="42" spans="1:9" ht="15.75">
      <c r="A42" s="158"/>
      <c r="B42" s="158"/>
      <c r="C42" s="158"/>
      <c r="D42" s="84"/>
      <c r="E42" s="84"/>
      <c r="F42" s="84"/>
      <c r="G42" s="84"/>
      <c r="H42" s="84"/>
    </row>
    <row r="43" spans="1:9">
      <c r="A43" s="85"/>
      <c r="B43" s="85"/>
      <c r="C43" s="85"/>
      <c r="D43" s="85"/>
      <c r="E43" s="85"/>
      <c r="F43" s="85"/>
      <c r="G43" s="85"/>
      <c r="H43" s="85"/>
    </row>
    <row r="44" spans="1:9">
      <c r="A44" s="85"/>
      <c r="B44" s="85"/>
      <c r="C44" s="85"/>
      <c r="D44" s="85"/>
      <c r="E44" s="85"/>
      <c r="F44" s="85"/>
      <c r="G44" s="85"/>
      <c r="H44" s="85"/>
    </row>
    <row r="45" spans="1:9">
      <c r="A45" s="85"/>
      <c r="B45" s="85"/>
      <c r="C45" s="85"/>
      <c r="D45" s="85"/>
      <c r="E45" s="85"/>
      <c r="F45" s="85"/>
      <c r="G45" s="85"/>
      <c r="H45" s="85"/>
    </row>
    <row r="46" spans="1:9">
      <c r="A46" s="85"/>
      <c r="B46" s="85"/>
      <c r="C46" s="85"/>
      <c r="D46" s="85"/>
      <c r="E46" s="85"/>
      <c r="F46" s="85"/>
      <c r="G46" s="85"/>
      <c r="H46" s="85"/>
    </row>
    <row r="47" spans="1:9">
      <c r="B47" s="85"/>
    </row>
    <row r="48" spans="1:9">
      <c r="B48" s="85"/>
    </row>
    <row r="49" spans="2:2">
      <c r="B49" s="85" t="s">
        <v>117</v>
      </c>
    </row>
    <row r="50" spans="2:2">
      <c r="B50" s="85" t="s">
        <v>121</v>
      </c>
    </row>
  </sheetData>
  <mergeCells count="66">
    <mergeCell ref="A35:A36"/>
    <mergeCell ref="B35:B36"/>
    <mergeCell ref="B40:I40"/>
    <mergeCell ref="G41:I41"/>
    <mergeCell ref="A42:C42"/>
    <mergeCell ref="H30:H31"/>
    <mergeCell ref="H32:H34"/>
    <mergeCell ref="A33:A34"/>
    <mergeCell ref="B33:B34"/>
    <mergeCell ref="A29:A31"/>
    <mergeCell ref="B29:B31"/>
    <mergeCell ref="C30:C31"/>
    <mergeCell ref="D30:D31"/>
    <mergeCell ref="E30:E31"/>
    <mergeCell ref="D27:D28"/>
    <mergeCell ref="E27:E28"/>
    <mergeCell ref="F27:F28"/>
    <mergeCell ref="G27:G28"/>
    <mergeCell ref="F30:F31"/>
    <mergeCell ref="G30:G31"/>
    <mergeCell ref="H23:H24"/>
    <mergeCell ref="A25:A28"/>
    <mergeCell ref="B25:B28"/>
    <mergeCell ref="C25:C26"/>
    <mergeCell ref="D25:D26"/>
    <mergeCell ref="E25:E26"/>
    <mergeCell ref="F25:F26"/>
    <mergeCell ref="G25:G26"/>
    <mergeCell ref="H25:H29"/>
    <mergeCell ref="B21:B24"/>
    <mergeCell ref="C21:C22"/>
    <mergeCell ref="D21:D22"/>
    <mergeCell ref="E21:E22"/>
    <mergeCell ref="F21:F22"/>
    <mergeCell ref="G21:G22"/>
    <mergeCell ref="C27:C28"/>
    <mergeCell ref="D23:D24"/>
    <mergeCell ref="E23:E24"/>
    <mergeCell ref="F23:F24"/>
    <mergeCell ref="G12:G17"/>
    <mergeCell ref="G23:G24"/>
    <mergeCell ref="H12:H22"/>
    <mergeCell ref="A18:A20"/>
    <mergeCell ref="B18:B20"/>
    <mergeCell ref="C19:C20"/>
    <mergeCell ref="D19:D20"/>
    <mergeCell ref="E19:E20"/>
    <mergeCell ref="F19:F20"/>
    <mergeCell ref="G19:G20"/>
    <mergeCell ref="A21:A24"/>
    <mergeCell ref="A12:A17"/>
    <mergeCell ref="B12:B17"/>
    <mergeCell ref="C12:C17"/>
    <mergeCell ref="D12:D17"/>
    <mergeCell ref="E12:E17"/>
    <mergeCell ref="F12:F17"/>
    <mergeCell ref="C23:C24"/>
    <mergeCell ref="A5:H6"/>
    <mergeCell ref="A7:H7"/>
    <mergeCell ref="A8:A10"/>
    <mergeCell ref="B8:B10"/>
    <mergeCell ref="C8:C10"/>
    <mergeCell ref="D8:D10"/>
    <mergeCell ref="E8:G8"/>
    <mergeCell ref="H8:H10"/>
    <mergeCell ref="G9:G10"/>
  </mergeCells>
  <pageMargins left="0.70866141732283472" right="0.31496062992125984" top="0.35433070866141736" bottom="0.15748031496062992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40"/>
  <sheetViews>
    <sheetView tabSelected="1" topLeftCell="A27" workbookViewId="0">
      <selection activeCell="L8" sqref="L8"/>
    </sheetView>
  </sheetViews>
  <sheetFormatPr defaultRowHeight="15"/>
  <cols>
    <col min="2" max="2" width="5.140625" customWidth="1"/>
    <col min="3" max="3" width="23.28515625" customWidth="1"/>
    <col min="4" max="4" width="30.85546875" customWidth="1"/>
    <col min="5" max="5" width="10.7109375" customWidth="1"/>
    <col min="6" max="6" width="7.5703125" customWidth="1"/>
    <col min="7" max="7" width="7.42578125" customWidth="1"/>
    <col min="8" max="8" width="10.85546875" customWidth="1"/>
    <col min="9" max="9" width="25.28515625" customWidth="1"/>
  </cols>
  <sheetData>
    <row r="1" spans="2:11" ht="12" hidden="1" customHeight="1"/>
    <row r="2" spans="2:11" ht="15" customHeight="1">
      <c r="B2" s="117"/>
      <c r="C2" s="117"/>
      <c r="D2" s="117"/>
      <c r="E2" s="117"/>
      <c r="F2" s="117"/>
      <c r="G2" s="117"/>
      <c r="H2" s="117"/>
      <c r="I2" s="230" t="s">
        <v>153</v>
      </c>
      <c r="J2" s="111"/>
    </row>
    <row r="3" spans="2:11" ht="15" customHeight="1">
      <c r="B3" s="202" t="s">
        <v>145</v>
      </c>
      <c r="C3" s="202"/>
      <c r="D3" s="202"/>
      <c r="E3" s="202"/>
      <c r="F3" s="202"/>
      <c r="G3" s="202"/>
      <c r="H3" s="202"/>
      <c r="I3" s="202"/>
      <c r="J3" s="112"/>
      <c r="K3" s="65"/>
    </row>
    <row r="4" spans="2:11" s="115" customFormat="1" ht="29.25" customHeight="1">
      <c r="B4" s="200" t="s">
        <v>144</v>
      </c>
      <c r="C4" s="200"/>
      <c r="D4" s="200"/>
      <c r="E4" s="200"/>
      <c r="F4" s="200"/>
      <c r="G4" s="200"/>
      <c r="H4" s="200"/>
      <c r="I4" s="200"/>
      <c r="J4" s="116"/>
    </row>
    <row r="5" spans="2:11" ht="19.5" customHeight="1">
      <c r="B5" s="201" t="s">
        <v>0</v>
      </c>
      <c r="C5" s="201" t="s">
        <v>1</v>
      </c>
      <c r="D5" s="201" t="s">
        <v>2</v>
      </c>
      <c r="E5" s="201" t="s">
        <v>3</v>
      </c>
      <c r="F5" s="201" t="s">
        <v>4</v>
      </c>
      <c r="G5" s="201"/>
      <c r="H5" s="201"/>
      <c r="I5" s="201" t="s">
        <v>5</v>
      </c>
      <c r="J5" s="111"/>
    </row>
    <row r="6" spans="2:11" ht="23.25" customHeight="1">
      <c r="B6" s="201"/>
      <c r="C6" s="201"/>
      <c r="D6" s="201"/>
      <c r="E6" s="201"/>
      <c r="F6" s="147" t="s">
        <v>107</v>
      </c>
      <c r="G6" s="147" t="s">
        <v>108</v>
      </c>
      <c r="H6" s="201" t="s">
        <v>149</v>
      </c>
      <c r="I6" s="201"/>
      <c r="J6" s="111"/>
    </row>
    <row r="7" spans="2:11">
      <c r="B7" s="201"/>
      <c r="C7" s="201"/>
      <c r="D7" s="201"/>
      <c r="E7" s="201"/>
      <c r="F7" s="147">
        <v>2018</v>
      </c>
      <c r="G7" s="147">
        <v>2018</v>
      </c>
      <c r="H7" s="201"/>
      <c r="I7" s="201"/>
      <c r="J7" s="111"/>
    </row>
    <row r="8" spans="2:11">
      <c r="B8" s="105">
        <v>1</v>
      </c>
      <c r="C8" s="105">
        <v>2</v>
      </c>
      <c r="D8" s="105">
        <v>3</v>
      </c>
      <c r="E8" s="105">
        <v>4</v>
      </c>
      <c r="F8" s="105">
        <v>5</v>
      </c>
      <c r="G8" s="105">
        <v>6</v>
      </c>
      <c r="H8" s="105">
        <v>7</v>
      </c>
      <c r="I8" s="126">
        <v>8</v>
      </c>
      <c r="J8" s="111"/>
    </row>
    <row r="9" spans="2:11" ht="31.5" customHeight="1">
      <c r="B9" s="206" t="s">
        <v>8</v>
      </c>
      <c r="C9" s="207" t="s">
        <v>93</v>
      </c>
      <c r="D9" s="207" t="s">
        <v>75</v>
      </c>
      <c r="E9" s="207" t="s">
        <v>76</v>
      </c>
      <c r="F9" s="207">
        <v>0.15</v>
      </c>
      <c r="G9" s="229">
        <v>0.15</v>
      </c>
      <c r="H9" s="207">
        <f>G9/F9*100</f>
        <v>100</v>
      </c>
      <c r="I9" s="203" t="s">
        <v>71</v>
      </c>
      <c r="J9" s="111"/>
    </row>
    <row r="10" spans="2:11" ht="6.75" hidden="1" customHeight="1">
      <c r="B10" s="206"/>
      <c r="C10" s="207"/>
      <c r="D10" s="207"/>
      <c r="E10" s="207"/>
      <c r="F10" s="207"/>
      <c r="G10" s="229"/>
      <c r="H10" s="207"/>
      <c r="I10" s="204"/>
      <c r="J10" s="111"/>
    </row>
    <row r="11" spans="2:11" ht="15" hidden="1" customHeight="1">
      <c r="B11" s="206"/>
      <c r="C11" s="207"/>
      <c r="D11" s="207"/>
      <c r="E11" s="207"/>
      <c r="F11" s="207"/>
      <c r="G11" s="229"/>
      <c r="H11" s="207"/>
      <c r="I11" s="204"/>
      <c r="J11" s="111"/>
    </row>
    <row r="12" spans="2:11" ht="15" hidden="1" customHeight="1">
      <c r="B12" s="206"/>
      <c r="C12" s="207"/>
      <c r="D12" s="207"/>
      <c r="E12" s="207"/>
      <c r="F12" s="207"/>
      <c r="G12" s="229"/>
      <c r="H12" s="207"/>
      <c r="I12" s="204"/>
      <c r="J12" s="111"/>
    </row>
    <row r="13" spans="2:11" ht="15" hidden="1" customHeight="1">
      <c r="B13" s="206"/>
      <c r="C13" s="207"/>
      <c r="D13" s="207"/>
      <c r="E13" s="207"/>
      <c r="F13" s="207"/>
      <c r="G13" s="229"/>
      <c r="H13" s="207"/>
      <c r="I13" s="204"/>
      <c r="J13" s="111"/>
    </row>
    <row r="14" spans="2:11" ht="15" hidden="1" customHeight="1">
      <c r="B14" s="206"/>
      <c r="C14" s="207"/>
      <c r="D14" s="207"/>
      <c r="E14" s="207"/>
      <c r="F14" s="207"/>
      <c r="G14" s="229"/>
      <c r="H14" s="207"/>
      <c r="I14" s="204"/>
      <c r="J14" s="111"/>
    </row>
    <row r="15" spans="2:11" ht="37.5" customHeight="1">
      <c r="B15" s="206" t="s">
        <v>10</v>
      </c>
      <c r="C15" s="207" t="s">
        <v>11</v>
      </c>
      <c r="D15" s="106" t="s">
        <v>80</v>
      </c>
      <c r="E15" s="106" t="s">
        <v>76</v>
      </c>
      <c r="F15" s="106">
        <v>0.56000000000000005</v>
      </c>
      <c r="G15" s="135">
        <v>0.48</v>
      </c>
      <c r="H15" s="107">
        <f>G15/F15*100</f>
        <v>85.714285714285694</v>
      </c>
      <c r="I15" s="204"/>
      <c r="J15" s="111"/>
    </row>
    <row r="16" spans="2:11" ht="65.25" customHeight="1">
      <c r="B16" s="206"/>
      <c r="C16" s="207"/>
      <c r="D16" s="207" t="s">
        <v>103</v>
      </c>
      <c r="E16" s="207" t="s">
        <v>76</v>
      </c>
      <c r="F16" s="207">
        <v>6.97</v>
      </c>
      <c r="G16" s="229">
        <v>6.1</v>
      </c>
      <c r="H16" s="208">
        <f>G16/F16*100</f>
        <v>87.517934002869438</v>
      </c>
      <c r="I16" s="204"/>
      <c r="J16" s="111"/>
      <c r="K16" s="228"/>
    </row>
    <row r="17" spans="2:10" ht="4.5" hidden="1" customHeight="1">
      <c r="B17" s="206"/>
      <c r="C17" s="207"/>
      <c r="D17" s="207"/>
      <c r="E17" s="207"/>
      <c r="F17" s="207"/>
      <c r="G17" s="229"/>
      <c r="H17" s="208"/>
      <c r="I17" s="204"/>
      <c r="J17" s="111"/>
    </row>
    <row r="18" spans="2:10" ht="51.75" customHeight="1">
      <c r="B18" s="206"/>
      <c r="C18" s="207"/>
      <c r="D18" s="207" t="s">
        <v>82</v>
      </c>
      <c r="E18" s="207" t="s">
        <v>12</v>
      </c>
      <c r="F18" s="207">
        <v>134.9</v>
      </c>
      <c r="G18" s="229">
        <v>139.30000000000001</v>
      </c>
      <c r="H18" s="208">
        <f>G18/F18*100</f>
        <v>103.26167531504819</v>
      </c>
      <c r="I18" s="204"/>
      <c r="J18" s="111"/>
    </row>
    <row r="19" spans="2:10" ht="0.75" customHeight="1">
      <c r="B19" s="206"/>
      <c r="C19" s="207"/>
      <c r="D19" s="207"/>
      <c r="E19" s="207"/>
      <c r="F19" s="207"/>
      <c r="G19" s="229"/>
      <c r="H19" s="208"/>
      <c r="I19" s="205"/>
      <c r="J19" s="111"/>
    </row>
    <row r="20" spans="2:10" ht="25.5" customHeight="1">
      <c r="B20" s="206"/>
      <c r="C20" s="207"/>
      <c r="D20" s="207" t="s">
        <v>83</v>
      </c>
      <c r="E20" s="207" t="s">
        <v>13</v>
      </c>
      <c r="F20" s="207"/>
      <c r="G20" s="229"/>
      <c r="H20" s="207" t="e">
        <f>G20/F20*100</f>
        <v>#DIV/0!</v>
      </c>
      <c r="I20" s="207"/>
      <c r="J20" s="111"/>
    </row>
    <row r="21" spans="2:10" ht="11.25" customHeight="1">
      <c r="B21" s="206"/>
      <c r="C21" s="207"/>
      <c r="D21" s="207"/>
      <c r="E21" s="207"/>
      <c r="F21" s="207"/>
      <c r="G21" s="229"/>
      <c r="H21" s="207"/>
      <c r="I21" s="207"/>
      <c r="J21" s="111"/>
    </row>
    <row r="22" spans="2:10" ht="54.75" customHeight="1">
      <c r="B22" s="206" t="s">
        <v>14</v>
      </c>
      <c r="C22" s="207" t="s">
        <v>15</v>
      </c>
      <c r="D22" s="207" t="s">
        <v>84</v>
      </c>
      <c r="E22" s="207" t="s">
        <v>77</v>
      </c>
      <c r="F22" s="207">
        <v>0.59</v>
      </c>
      <c r="G22" s="229">
        <v>0.66</v>
      </c>
      <c r="H22" s="208">
        <f>G22/F22*100</f>
        <v>111.86440677966102</v>
      </c>
      <c r="I22" s="203" t="s">
        <v>71</v>
      </c>
      <c r="J22" s="111"/>
    </row>
    <row r="23" spans="2:10" ht="24.75" hidden="1" customHeight="1">
      <c r="B23" s="206"/>
      <c r="C23" s="207"/>
      <c r="D23" s="207"/>
      <c r="E23" s="207"/>
      <c r="F23" s="207"/>
      <c r="G23" s="229"/>
      <c r="H23" s="208"/>
      <c r="I23" s="204"/>
      <c r="J23" s="111"/>
    </row>
    <row r="24" spans="2:10" ht="28.5" customHeight="1">
      <c r="B24" s="206"/>
      <c r="C24" s="207"/>
      <c r="D24" s="207" t="s">
        <v>85</v>
      </c>
      <c r="E24" s="207" t="s">
        <v>76</v>
      </c>
      <c r="F24" s="207">
        <v>6</v>
      </c>
      <c r="G24" s="229">
        <v>6</v>
      </c>
      <c r="H24" s="207">
        <f>G24/F24*100</f>
        <v>100</v>
      </c>
      <c r="I24" s="204"/>
      <c r="J24" s="111"/>
    </row>
    <row r="25" spans="2:10" ht="9.75" hidden="1" customHeight="1">
      <c r="B25" s="206"/>
      <c r="C25" s="207"/>
      <c r="D25" s="207"/>
      <c r="E25" s="207"/>
      <c r="F25" s="207"/>
      <c r="G25" s="229"/>
      <c r="H25" s="207"/>
      <c r="I25" s="204"/>
      <c r="J25" s="111"/>
    </row>
    <row r="26" spans="2:10" ht="53.25" customHeight="1">
      <c r="B26" s="206" t="s">
        <v>16</v>
      </c>
      <c r="C26" s="207" t="s">
        <v>17</v>
      </c>
      <c r="D26" s="106" t="s">
        <v>86</v>
      </c>
      <c r="E26" s="106" t="s">
        <v>13</v>
      </c>
      <c r="F26" s="106">
        <v>6.2</v>
      </c>
      <c r="G26" s="135">
        <v>5.9</v>
      </c>
      <c r="H26" s="107">
        <f>G26/F26*100</f>
        <v>95.161290322580655</v>
      </c>
      <c r="I26" s="205"/>
      <c r="J26" s="111"/>
    </row>
    <row r="27" spans="2:10" ht="29.25" customHeight="1">
      <c r="B27" s="206"/>
      <c r="C27" s="207"/>
      <c r="D27" s="207" t="s">
        <v>87</v>
      </c>
      <c r="E27" s="207" t="s">
        <v>19</v>
      </c>
      <c r="F27" s="207">
        <v>5.4</v>
      </c>
      <c r="G27" s="229">
        <v>4.5999999999999996</v>
      </c>
      <c r="H27" s="208">
        <f>G27/F27*100</f>
        <v>85.185185185185176</v>
      </c>
      <c r="I27" s="207" t="s">
        <v>105</v>
      </c>
      <c r="J27" s="111"/>
    </row>
    <row r="28" spans="2:10" ht="0.75" customHeight="1">
      <c r="B28" s="206"/>
      <c r="C28" s="207"/>
      <c r="D28" s="207"/>
      <c r="E28" s="207"/>
      <c r="F28" s="207"/>
      <c r="G28" s="229"/>
      <c r="H28" s="208"/>
      <c r="I28" s="207"/>
      <c r="J28" s="111"/>
    </row>
    <row r="29" spans="2:10" ht="47.25" customHeight="1">
      <c r="B29" s="126" t="s">
        <v>20</v>
      </c>
      <c r="C29" s="106" t="s">
        <v>21</v>
      </c>
      <c r="D29" s="106" t="s">
        <v>88</v>
      </c>
      <c r="E29" s="106" t="s">
        <v>76</v>
      </c>
      <c r="F29" s="106">
        <v>157.30000000000001</v>
      </c>
      <c r="G29" s="135">
        <v>158.4</v>
      </c>
      <c r="H29" s="107">
        <f>G29/F29*100</f>
        <v>100.69930069930069</v>
      </c>
      <c r="I29" s="203" t="s">
        <v>100</v>
      </c>
      <c r="J29" s="111"/>
    </row>
    <row r="30" spans="2:10" ht="41.25" customHeight="1">
      <c r="B30" s="206" t="s">
        <v>22</v>
      </c>
      <c r="C30" s="207" t="s">
        <v>23</v>
      </c>
      <c r="D30" s="106" t="s">
        <v>89</v>
      </c>
      <c r="E30" s="106" t="s">
        <v>12</v>
      </c>
      <c r="F30" s="106">
        <v>158.6</v>
      </c>
      <c r="G30" s="135">
        <v>126.2</v>
      </c>
      <c r="H30" s="107">
        <f>G30/F30*100</f>
        <v>79.571248423707445</v>
      </c>
      <c r="I30" s="204"/>
      <c r="J30" s="111"/>
    </row>
    <row r="31" spans="2:10" ht="51" customHeight="1">
      <c r="B31" s="206"/>
      <c r="C31" s="207"/>
      <c r="D31" s="106" t="s">
        <v>90</v>
      </c>
      <c r="E31" s="106" t="s">
        <v>102</v>
      </c>
      <c r="F31" s="106">
        <v>12.3</v>
      </c>
      <c r="G31" s="135">
        <v>15.4</v>
      </c>
      <c r="H31" s="107">
        <f>G31/F31*100</f>
        <v>125.20325203252031</v>
      </c>
      <c r="I31" s="205"/>
      <c r="J31" s="111"/>
    </row>
    <row r="32" spans="2:10" ht="37.5" customHeight="1">
      <c r="B32" s="206" t="s">
        <v>24</v>
      </c>
      <c r="C32" s="207" t="s">
        <v>25</v>
      </c>
      <c r="D32" s="106" t="s">
        <v>151</v>
      </c>
      <c r="E32" s="106" t="s">
        <v>152</v>
      </c>
      <c r="F32" s="106">
        <v>50</v>
      </c>
      <c r="G32" s="135">
        <v>13</v>
      </c>
      <c r="H32" s="106">
        <f>G32/F32*100</f>
        <v>26</v>
      </c>
      <c r="I32" s="106" t="s">
        <v>106</v>
      </c>
      <c r="J32" s="111"/>
    </row>
    <row r="33" spans="2:10" ht="26.25" customHeight="1">
      <c r="B33" s="206"/>
      <c r="C33" s="207"/>
      <c r="D33" s="106" t="s">
        <v>92</v>
      </c>
      <c r="E33" s="106" t="s">
        <v>13</v>
      </c>
      <c r="F33" s="106">
        <v>50</v>
      </c>
      <c r="G33" s="135">
        <v>19.5</v>
      </c>
      <c r="H33" s="106">
        <f>G33/F33*100</f>
        <v>39</v>
      </c>
      <c r="I33" s="106" t="s">
        <v>101</v>
      </c>
      <c r="J33" s="111"/>
    </row>
    <row r="34" spans="2:10">
      <c r="B34" s="108"/>
      <c r="C34" s="109"/>
      <c r="D34" s="109"/>
      <c r="E34" s="109"/>
      <c r="F34" s="109"/>
      <c r="G34" s="109"/>
      <c r="H34" s="109"/>
      <c r="I34" s="109"/>
      <c r="J34" s="111"/>
    </row>
    <row r="35" spans="2:10">
      <c r="B35" s="110"/>
      <c r="C35" s="110"/>
      <c r="D35" s="110"/>
      <c r="E35" s="110"/>
      <c r="F35" s="110"/>
      <c r="G35" s="110"/>
      <c r="H35" s="110"/>
      <c r="I35" s="110"/>
      <c r="J35" s="111"/>
    </row>
    <row r="36" spans="2:10" ht="14.25" customHeight="1">
      <c r="B36" s="113"/>
      <c r="C36" s="209" t="s">
        <v>141</v>
      </c>
      <c r="D36" s="209"/>
      <c r="E36" s="209"/>
      <c r="F36" s="209"/>
      <c r="G36" s="209"/>
      <c r="H36" s="209"/>
      <c r="I36" s="209"/>
      <c r="J36" s="209"/>
    </row>
    <row r="37" spans="2:10" ht="15.75">
      <c r="B37" s="97"/>
      <c r="C37" s="97"/>
      <c r="D37" s="99"/>
      <c r="E37" s="99"/>
      <c r="F37" s="97"/>
      <c r="G37" s="97"/>
      <c r="H37" s="199"/>
      <c r="I37" s="199"/>
      <c r="J37" s="199"/>
    </row>
    <row r="38" spans="2:10">
      <c r="C38" s="98"/>
    </row>
    <row r="39" spans="2:10">
      <c r="C39" s="111" t="s">
        <v>143</v>
      </c>
    </row>
    <row r="40" spans="2:10">
      <c r="C40" s="114">
        <v>678444726</v>
      </c>
    </row>
  </sheetData>
  <mergeCells count="65">
    <mergeCell ref="B32:B33"/>
    <mergeCell ref="C32:C33"/>
    <mergeCell ref="C36:J36"/>
    <mergeCell ref="H37:J37"/>
    <mergeCell ref="I27:I28"/>
    <mergeCell ref="I29:I31"/>
    <mergeCell ref="B30:B31"/>
    <mergeCell ref="C30:C31"/>
    <mergeCell ref="B26:B28"/>
    <mergeCell ref="C26:C28"/>
    <mergeCell ref="D27:D28"/>
    <mergeCell ref="E27:E28"/>
    <mergeCell ref="F27:F28"/>
    <mergeCell ref="E24:E25"/>
    <mergeCell ref="F24:F25"/>
    <mergeCell ref="G24:G25"/>
    <mergeCell ref="H24:H25"/>
    <mergeCell ref="G27:G28"/>
    <mergeCell ref="H27:H28"/>
    <mergeCell ref="I20:I21"/>
    <mergeCell ref="B22:B25"/>
    <mergeCell ref="C22:C25"/>
    <mergeCell ref="D22:D23"/>
    <mergeCell ref="E22:E23"/>
    <mergeCell ref="F22:F23"/>
    <mergeCell ref="G22:G23"/>
    <mergeCell ref="H22:H23"/>
    <mergeCell ref="I22:I26"/>
    <mergeCell ref="C18:C21"/>
    <mergeCell ref="D18:D19"/>
    <mergeCell ref="E18:E19"/>
    <mergeCell ref="F18:F19"/>
    <mergeCell ref="G18:G19"/>
    <mergeCell ref="H18:H19"/>
    <mergeCell ref="D24:D25"/>
    <mergeCell ref="D20:D21"/>
    <mergeCell ref="E20:E21"/>
    <mergeCell ref="F20:F21"/>
    <mergeCell ref="G20:G21"/>
    <mergeCell ref="H9:H14"/>
    <mergeCell ref="H20:H21"/>
    <mergeCell ref="B3:I3"/>
    <mergeCell ref="I9:I19"/>
    <mergeCell ref="B15:B17"/>
    <mergeCell ref="C15:C17"/>
    <mergeCell ref="D16:D17"/>
    <mergeCell ref="E16:E17"/>
    <mergeCell ref="F16:F17"/>
    <mergeCell ref="G16:G17"/>
    <mergeCell ref="H16:H17"/>
    <mergeCell ref="B18:B21"/>
    <mergeCell ref="B9:B14"/>
    <mergeCell ref="C9:C14"/>
    <mergeCell ref="D9:D14"/>
    <mergeCell ref="E9:E14"/>
    <mergeCell ref="F9:F14"/>
    <mergeCell ref="G9:G14"/>
    <mergeCell ref="B4:I4"/>
    <mergeCell ref="B5:B7"/>
    <mergeCell ref="C5:C7"/>
    <mergeCell ref="D5:D7"/>
    <mergeCell ref="E5:E7"/>
    <mergeCell ref="F5:H5"/>
    <mergeCell ref="I5:I7"/>
    <mergeCell ref="H6:H7"/>
  </mergeCells>
  <pageMargins left="0.70866141732283472" right="0.31496062992125984" top="0.35433070866141736" bottom="0.15748031496062992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42"/>
  <sheetViews>
    <sheetView workbookViewId="0">
      <selection activeCell="D43" sqref="D43"/>
    </sheetView>
  </sheetViews>
  <sheetFormatPr defaultRowHeight="15"/>
  <cols>
    <col min="2" max="2" width="6" customWidth="1"/>
    <col min="3" max="3" width="20.28515625" customWidth="1"/>
    <col min="4" max="4" width="24.140625" customWidth="1"/>
    <col min="5" max="5" width="14" customWidth="1"/>
    <col min="6" max="6" width="20.28515625" style="144" customWidth="1"/>
    <col min="7" max="7" width="16.42578125" customWidth="1"/>
    <col min="10" max="10" width="11.5703125" customWidth="1"/>
    <col min="11" max="11" width="28.85546875" customWidth="1"/>
  </cols>
  <sheetData>
    <row r="1" spans="2:12">
      <c r="K1" s="123" t="s">
        <v>66</v>
      </c>
    </row>
    <row r="2" spans="2:12">
      <c r="B2" s="111"/>
      <c r="C2" s="221" t="s">
        <v>145</v>
      </c>
      <c r="D2" s="221"/>
      <c r="E2" s="221"/>
      <c r="F2" s="221"/>
      <c r="G2" s="221"/>
      <c r="H2" s="221"/>
      <c r="I2" s="221"/>
      <c r="J2" s="221"/>
      <c r="K2" s="221"/>
    </row>
    <row r="3" spans="2:12">
      <c r="B3" s="222" t="s">
        <v>150</v>
      </c>
      <c r="C3" s="222"/>
      <c r="D3" s="222"/>
      <c r="E3" s="222"/>
      <c r="F3" s="222"/>
      <c r="G3" s="222"/>
      <c r="H3" s="222"/>
      <c r="I3" s="222"/>
      <c r="J3" s="222"/>
      <c r="K3" s="222"/>
    </row>
    <row r="4" spans="2:12">
      <c r="K4" s="123" t="s">
        <v>111</v>
      </c>
    </row>
    <row r="5" spans="2:12" ht="27" customHeight="1">
      <c r="B5" s="223" t="s">
        <v>0</v>
      </c>
      <c r="C5" s="226" t="s">
        <v>147</v>
      </c>
      <c r="D5" s="226" t="s">
        <v>27</v>
      </c>
      <c r="E5" s="226" t="s">
        <v>148</v>
      </c>
      <c r="F5" s="226" t="s">
        <v>28</v>
      </c>
      <c r="G5" s="226" t="s">
        <v>29</v>
      </c>
      <c r="H5" s="226" t="s">
        <v>30</v>
      </c>
      <c r="I5" s="226"/>
      <c r="J5" s="226"/>
      <c r="K5" s="227" t="s">
        <v>31</v>
      </c>
    </row>
    <row r="6" spans="2:12">
      <c r="B6" s="224"/>
      <c r="C6" s="226"/>
      <c r="D6" s="226"/>
      <c r="E6" s="226"/>
      <c r="F6" s="226"/>
      <c r="G6" s="226"/>
      <c r="H6" s="122" t="s">
        <v>107</v>
      </c>
      <c r="I6" s="122" t="s">
        <v>108</v>
      </c>
      <c r="J6" s="226" t="s">
        <v>149</v>
      </c>
      <c r="K6" s="227"/>
    </row>
    <row r="7" spans="2:12">
      <c r="B7" s="225"/>
      <c r="C7" s="226"/>
      <c r="D7" s="226"/>
      <c r="E7" s="226"/>
      <c r="F7" s="226"/>
      <c r="G7" s="226"/>
      <c r="H7" s="122" t="s">
        <v>32</v>
      </c>
      <c r="I7" s="122" t="s">
        <v>32</v>
      </c>
      <c r="J7" s="226"/>
      <c r="K7" s="227"/>
    </row>
    <row r="8" spans="2:12">
      <c r="B8" s="206" t="s">
        <v>8</v>
      </c>
      <c r="C8" s="206" t="s">
        <v>9</v>
      </c>
      <c r="D8" s="213" t="s">
        <v>34</v>
      </c>
      <c r="E8" s="206" t="s">
        <v>33</v>
      </c>
      <c r="F8" s="206" t="s">
        <v>35</v>
      </c>
      <c r="G8" s="218" t="s">
        <v>36</v>
      </c>
      <c r="H8" s="218">
        <v>0.76</v>
      </c>
      <c r="I8" s="219">
        <v>0.7</v>
      </c>
      <c r="J8" s="220">
        <f>I8/H8*100</f>
        <v>92.10526315789474</v>
      </c>
      <c r="K8" s="206" t="s">
        <v>133</v>
      </c>
    </row>
    <row r="9" spans="2:12">
      <c r="B9" s="206"/>
      <c r="C9" s="206"/>
      <c r="D9" s="213"/>
      <c r="E9" s="206"/>
      <c r="F9" s="206"/>
      <c r="G9" s="218"/>
      <c r="H9" s="218"/>
      <c r="I9" s="219"/>
      <c r="J9" s="220"/>
      <c r="K9" s="206"/>
    </row>
    <row r="10" spans="2:12">
      <c r="B10" s="206"/>
      <c r="C10" s="206"/>
      <c r="D10" s="213"/>
      <c r="E10" s="206"/>
      <c r="F10" s="206"/>
      <c r="G10" s="218"/>
      <c r="H10" s="218"/>
      <c r="I10" s="219"/>
      <c r="J10" s="220"/>
      <c r="K10" s="206"/>
    </row>
    <row r="11" spans="2:12">
      <c r="B11" s="206"/>
      <c r="C11" s="206"/>
      <c r="D11" s="213"/>
      <c r="E11" s="206"/>
      <c r="F11" s="206"/>
      <c r="G11" s="218"/>
      <c r="H11" s="218"/>
      <c r="I11" s="219"/>
      <c r="J11" s="220"/>
      <c r="K11" s="206"/>
    </row>
    <row r="12" spans="2:12">
      <c r="B12" s="206"/>
      <c r="C12" s="206"/>
      <c r="D12" s="213"/>
      <c r="E12" s="206"/>
      <c r="F12" s="206"/>
      <c r="G12" s="218"/>
      <c r="H12" s="218"/>
      <c r="I12" s="219"/>
      <c r="J12" s="220"/>
      <c r="K12" s="206"/>
    </row>
    <row r="13" spans="2:12">
      <c r="B13" s="206"/>
      <c r="C13" s="206"/>
      <c r="D13" s="213"/>
      <c r="E13" s="206"/>
      <c r="F13" s="206"/>
      <c r="G13" s="218"/>
      <c r="H13" s="218"/>
      <c r="I13" s="219"/>
      <c r="J13" s="220"/>
      <c r="K13" s="206"/>
      <c r="L13" s="101">
        <f>I8+I14+I15</f>
        <v>2.7</v>
      </c>
    </row>
    <row r="14" spans="2:12" ht="26.25" customHeight="1">
      <c r="B14" s="206"/>
      <c r="C14" s="206"/>
      <c r="D14" s="206" t="s">
        <v>37</v>
      </c>
      <c r="E14" s="206" t="s">
        <v>33</v>
      </c>
      <c r="F14" s="206" t="s">
        <v>35</v>
      </c>
      <c r="G14" s="146" t="s">
        <v>36</v>
      </c>
      <c r="H14" s="124"/>
      <c r="I14" s="127">
        <v>0.4</v>
      </c>
      <c r="J14" s="128"/>
      <c r="K14" s="126"/>
      <c r="L14" s="101"/>
    </row>
    <row r="15" spans="2:12" ht="51" customHeight="1">
      <c r="B15" s="206"/>
      <c r="C15" s="206"/>
      <c r="D15" s="206"/>
      <c r="E15" s="206"/>
      <c r="F15" s="206"/>
      <c r="G15" s="125" t="s">
        <v>38</v>
      </c>
      <c r="H15" s="125">
        <v>3.15</v>
      </c>
      <c r="I15" s="129">
        <v>1.6</v>
      </c>
      <c r="J15" s="125">
        <f>I15/H15*100</f>
        <v>50.793650793650805</v>
      </c>
      <c r="K15" s="126" t="s">
        <v>39</v>
      </c>
      <c r="L15" s="101">
        <f>I15+I14</f>
        <v>2</v>
      </c>
    </row>
    <row r="16" spans="2:12" ht="63.75">
      <c r="B16" s="206" t="s">
        <v>10</v>
      </c>
      <c r="C16" s="206" t="s">
        <v>11</v>
      </c>
      <c r="D16" s="118" t="s">
        <v>41</v>
      </c>
      <c r="E16" s="118" t="s">
        <v>33</v>
      </c>
      <c r="F16" s="126" t="s">
        <v>35</v>
      </c>
      <c r="G16" s="118" t="s">
        <v>36</v>
      </c>
      <c r="H16" s="126">
        <v>11.2</v>
      </c>
      <c r="I16" s="130">
        <v>10.5</v>
      </c>
      <c r="J16" s="128">
        <f t="shared" ref="J16:J37" si="0">I16/H16*100</f>
        <v>93.750000000000014</v>
      </c>
      <c r="K16" s="118" t="s">
        <v>134</v>
      </c>
      <c r="L16" s="101">
        <f>I16+I17</f>
        <v>14.1</v>
      </c>
    </row>
    <row r="17" spans="2:12" ht="76.5">
      <c r="B17" s="206"/>
      <c r="C17" s="206"/>
      <c r="D17" s="118" t="s">
        <v>42</v>
      </c>
      <c r="E17" s="118" t="s">
        <v>33</v>
      </c>
      <c r="F17" s="126" t="s">
        <v>35</v>
      </c>
      <c r="G17" s="118" t="s">
        <v>36</v>
      </c>
      <c r="H17" s="126">
        <v>1.9</v>
      </c>
      <c r="I17" s="130">
        <v>3.6</v>
      </c>
      <c r="J17" s="128">
        <f t="shared" si="0"/>
        <v>189.47368421052633</v>
      </c>
      <c r="K17" s="118" t="s">
        <v>142</v>
      </c>
      <c r="L17" s="102"/>
    </row>
    <row r="18" spans="2:12" ht="63.75">
      <c r="B18" s="206"/>
      <c r="C18" s="206"/>
      <c r="D18" s="118" t="s">
        <v>43</v>
      </c>
      <c r="E18" s="118" t="s">
        <v>33</v>
      </c>
      <c r="F18" s="126" t="s">
        <v>35</v>
      </c>
      <c r="G18" s="118" t="s">
        <v>36</v>
      </c>
      <c r="H18" s="126">
        <v>25.1</v>
      </c>
      <c r="I18" s="130">
        <v>28.6</v>
      </c>
      <c r="J18" s="128">
        <f t="shared" si="0"/>
        <v>113.94422310756973</v>
      </c>
      <c r="K18" s="118" t="s">
        <v>135</v>
      </c>
    </row>
    <row r="19" spans="2:12" ht="63.75">
      <c r="B19" s="206"/>
      <c r="C19" s="206"/>
      <c r="D19" s="118" t="s">
        <v>44</v>
      </c>
      <c r="E19" s="118" t="s">
        <v>33</v>
      </c>
      <c r="F19" s="126" t="s">
        <v>35</v>
      </c>
      <c r="G19" s="118" t="s">
        <v>36</v>
      </c>
      <c r="H19" s="126">
        <v>10.8</v>
      </c>
      <c r="I19" s="130">
        <v>4.4000000000000004</v>
      </c>
      <c r="J19" s="128">
        <f t="shared" si="0"/>
        <v>40.740740740740748</v>
      </c>
      <c r="K19" s="118" t="s">
        <v>56</v>
      </c>
    </row>
    <row r="20" spans="2:12" ht="63.75">
      <c r="B20" s="206"/>
      <c r="C20" s="206"/>
      <c r="D20" s="118" t="s">
        <v>45</v>
      </c>
      <c r="E20" s="118" t="s">
        <v>33</v>
      </c>
      <c r="F20" s="126" t="s">
        <v>35</v>
      </c>
      <c r="G20" s="118" t="s">
        <v>36</v>
      </c>
      <c r="H20" s="126">
        <v>0.2</v>
      </c>
      <c r="I20" s="130">
        <v>0.2</v>
      </c>
      <c r="J20" s="131">
        <f t="shared" si="0"/>
        <v>100</v>
      </c>
      <c r="K20" s="119" t="s">
        <v>112</v>
      </c>
    </row>
    <row r="21" spans="2:12">
      <c r="B21" s="206"/>
      <c r="C21" s="206"/>
      <c r="D21" s="213" t="s">
        <v>46</v>
      </c>
      <c r="E21" s="206" t="s">
        <v>33</v>
      </c>
      <c r="F21" s="206" t="s">
        <v>35</v>
      </c>
      <c r="G21" s="206" t="s">
        <v>36</v>
      </c>
      <c r="H21" s="206">
        <v>0.7</v>
      </c>
      <c r="I21" s="216">
        <v>0.7</v>
      </c>
      <c r="J21" s="217">
        <f t="shared" si="0"/>
        <v>100</v>
      </c>
      <c r="K21" s="216" t="s">
        <v>58</v>
      </c>
    </row>
    <row r="22" spans="2:12" ht="63.75" customHeight="1">
      <c r="B22" s="206"/>
      <c r="C22" s="206"/>
      <c r="D22" s="213"/>
      <c r="E22" s="206"/>
      <c r="F22" s="206"/>
      <c r="G22" s="206"/>
      <c r="H22" s="206"/>
      <c r="I22" s="216"/>
      <c r="J22" s="217"/>
      <c r="K22" s="216"/>
    </row>
    <row r="23" spans="2:12" ht="15" hidden="1" customHeight="1">
      <c r="B23" s="213" t="s">
        <v>14</v>
      </c>
      <c r="C23" s="213" t="s">
        <v>15</v>
      </c>
      <c r="D23" s="213" t="s">
        <v>47</v>
      </c>
      <c r="E23" s="118"/>
      <c r="F23" s="206" t="s">
        <v>35</v>
      </c>
      <c r="G23" s="118"/>
      <c r="H23" s="126"/>
      <c r="I23" s="132"/>
      <c r="J23" s="215">
        <f>I24/H24*100</f>
        <v>67.5</v>
      </c>
      <c r="K23" s="118"/>
    </row>
    <row r="24" spans="2:12" ht="68.25" customHeight="1">
      <c r="B24" s="213"/>
      <c r="C24" s="213"/>
      <c r="D24" s="213"/>
      <c r="E24" s="118" t="s">
        <v>33</v>
      </c>
      <c r="F24" s="206"/>
      <c r="G24" s="118" t="s">
        <v>36</v>
      </c>
      <c r="H24" s="126">
        <v>0.4</v>
      </c>
      <c r="I24" s="130">
        <v>0.27</v>
      </c>
      <c r="J24" s="215"/>
      <c r="K24" s="118" t="s">
        <v>136</v>
      </c>
    </row>
    <row r="25" spans="2:12" ht="69.75" customHeight="1">
      <c r="B25" s="213"/>
      <c r="C25" s="213"/>
      <c r="D25" s="118" t="s">
        <v>48</v>
      </c>
      <c r="E25" s="118" t="s">
        <v>33</v>
      </c>
      <c r="F25" s="126" t="s">
        <v>35</v>
      </c>
      <c r="G25" s="118" t="s">
        <v>36</v>
      </c>
      <c r="H25" s="126">
        <v>0.3</v>
      </c>
      <c r="I25" s="130">
        <v>0.4</v>
      </c>
      <c r="J25" s="133">
        <f t="shared" si="0"/>
        <v>133.33333333333334</v>
      </c>
      <c r="K25" s="118" t="s">
        <v>59</v>
      </c>
    </row>
    <row r="26" spans="2:12" ht="120.75" customHeight="1">
      <c r="B26" s="118" t="s">
        <v>16</v>
      </c>
      <c r="C26" s="118" t="s">
        <v>17</v>
      </c>
      <c r="D26" s="118" t="s">
        <v>49</v>
      </c>
      <c r="E26" s="118" t="s">
        <v>33</v>
      </c>
      <c r="F26" s="126" t="s">
        <v>35</v>
      </c>
      <c r="G26" s="118" t="s">
        <v>36</v>
      </c>
      <c r="H26" s="126">
        <v>1.8</v>
      </c>
      <c r="I26" s="134">
        <v>0.6</v>
      </c>
      <c r="J26" s="133">
        <f t="shared" si="0"/>
        <v>33.333333333333329</v>
      </c>
      <c r="K26" s="118" t="s">
        <v>115</v>
      </c>
    </row>
    <row r="27" spans="2:12" ht="76.5">
      <c r="B27" s="206" t="s">
        <v>20</v>
      </c>
      <c r="C27" s="206" t="s">
        <v>21</v>
      </c>
      <c r="D27" s="118" t="s">
        <v>69</v>
      </c>
      <c r="E27" s="118" t="s">
        <v>33</v>
      </c>
      <c r="F27" s="126" t="s">
        <v>35</v>
      </c>
      <c r="G27" s="118" t="s">
        <v>36</v>
      </c>
      <c r="H27" s="126">
        <v>0.1</v>
      </c>
      <c r="I27" s="130">
        <v>0.8</v>
      </c>
      <c r="J27" s="133">
        <f t="shared" si="0"/>
        <v>800</v>
      </c>
      <c r="K27" s="118" t="s">
        <v>60</v>
      </c>
      <c r="L27" s="100">
        <f>I27+I28</f>
        <v>2.9000000000000004</v>
      </c>
    </row>
    <row r="28" spans="2:12" ht="63.75">
      <c r="B28" s="206"/>
      <c r="C28" s="206"/>
      <c r="D28" s="118" t="s">
        <v>55</v>
      </c>
      <c r="E28" s="118" t="s">
        <v>33</v>
      </c>
      <c r="F28" s="126" t="s">
        <v>35</v>
      </c>
      <c r="G28" s="118" t="s">
        <v>36</v>
      </c>
      <c r="H28" s="126">
        <v>3.2</v>
      </c>
      <c r="I28" s="130">
        <v>2.1</v>
      </c>
      <c r="J28" s="133">
        <f t="shared" si="0"/>
        <v>65.625</v>
      </c>
      <c r="K28" s="118" t="s">
        <v>113</v>
      </c>
    </row>
    <row r="29" spans="2:12" ht="63.75">
      <c r="B29" s="213" t="s">
        <v>22</v>
      </c>
      <c r="C29" s="213" t="s">
        <v>23</v>
      </c>
      <c r="D29" s="118" t="s">
        <v>50</v>
      </c>
      <c r="E29" s="118" t="s">
        <v>33</v>
      </c>
      <c r="F29" s="126" t="s">
        <v>35</v>
      </c>
      <c r="G29" s="118" t="s">
        <v>36</v>
      </c>
      <c r="H29" s="126">
        <v>61.3</v>
      </c>
      <c r="I29" s="132">
        <v>105.8</v>
      </c>
      <c r="J29" s="133">
        <f t="shared" si="0"/>
        <v>172.59380097879281</v>
      </c>
      <c r="K29" s="118" t="s">
        <v>137</v>
      </c>
    </row>
    <row r="30" spans="2:12" ht="63.75">
      <c r="B30" s="213"/>
      <c r="C30" s="213"/>
      <c r="D30" s="119" t="s">
        <v>51</v>
      </c>
      <c r="E30" s="118" t="s">
        <v>33</v>
      </c>
      <c r="F30" s="126" t="s">
        <v>52</v>
      </c>
      <c r="G30" s="118" t="s">
        <v>36</v>
      </c>
      <c r="H30" s="126">
        <v>1.27</v>
      </c>
      <c r="I30" s="132">
        <v>0.5</v>
      </c>
      <c r="J30" s="133">
        <f t="shared" si="0"/>
        <v>39.370078740157474</v>
      </c>
      <c r="K30" s="118" t="s">
        <v>122</v>
      </c>
    </row>
    <row r="31" spans="2:12" ht="63.75">
      <c r="B31" s="206" t="s">
        <v>24</v>
      </c>
      <c r="C31" s="214" t="s">
        <v>25</v>
      </c>
      <c r="D31" s="119" t="s">
        <v>53</v>
      </c>
      <c r="E31" s="118" t="s">
        <v>33</v>
      </c>
      <c r="F31" s="126" t="s">
        <v>52</v>
      </c>
      <c r="G31" s="118" t="s">
        <v>36</v>
      </c>
      <c r="H31" s="126">
        <v>0.05</v>
      </c>
      <c r="I31" s="132">
        <v>0</v>
      </c>
      <c r="J31" s="133">
        <f t="shared" si="0"/>
        <v>0</v>
      </c>
      <c r="K31" s="118" t="s">
        <v>61</v>
      </c>
    </row>
    <row r="32" spans="2:12" ht="63.75">
      <c r="B32" s="206"/>
      <c r="C32" s="214"/>
      <c r="D32" s="118" t="s">
        <v>54</v>
      </c>
      <c r="E32" s="118" t="s">
        <v>33</v>
      </c>
      <c r="F32" s="126" t="s">
        <v>35</v>
      </c>
      <c r="G32" s="118" t="s">
        <v>36</v>
      </c>
      <c r="H32" s="126">
        <v>0.05</v>
      </c>
      <c r="I32" s="132">
        <v>0.02</v>
      </c>
      <c r="J32" s="133">
        <f t="shared" si="0"/>
        <v>40</v>
      </c>
      <c r="K32" s="118" t="s">
        <v>62</v>
      </c>
    </row>
    <row r="33" spans="2:11" ht="51">
      <c r="B33" s="126"/>
      <c r="C33" s="120"/>
      <c r="D33" s="121" t="s">
        <v>57</v>
      </c>
      <c r="E33" s="118" t="s">
        <v>33</v>
      </c>
      <c r="F33" s="135" t="s">
        <v>40</v>
      </c>
      <c r="G33" s="121" t="s">
        <v>36</v>
      </c>
      <c r="H33" s="135">
        <v>0.4</v>
      </c>
      <c r="I33" s="135"/>
      <c r="J33" s="135"/>
      <c r="K33" s="118" t="s">
        <v>67</v>
      </c>
    </row>
    <row r="34" spans="2:11">
      <c r="B34" s="136"/>
      <c r="C34" s="210" t="s">
        <v>63</v>
      </c>
      <c r="D34" s="210"/>
      <c r="E34" s="210"/>
      <c r="F34" s="210"/>
      <c r="G34" s="210"/>
      <c r="H34" s="137">
        <f>H15</f>
        <v>3.15</v>
      </c>
      <c r="I34" s="137">
        <f>I15</f>
        <v>1.6</v>
      </c>
      <c r="J34" s="133">
        <f t="shared" si="0"/>
        <v>50.793650793650805</v>
      </c>
      <c r="K34" s="136"/>
    </row>
    <row r="35" spans="2:11">
      <c r="B35" s="136"/>
      <c r="C35" s="138" t="s">
        <v>68</v>
      </c>
      <c r="D35" s="211"/>
      <c r="E35" s="211"/>
      <c r="F35" s="211"/>
      <c r="G35" s="211"/>
      <c r="H35" s="137"/>
      <c r="I35" s="137"/>
      <c r="J35" s="133"/>
      <c r="K35" s="136"/>
    </row>
    <row r="36" spans="2:11">
      <c r="B36" s="136"/>
      <c r="C36" s="210" t="s">
        <v>64</v>
      </c>
      <c r="D36" s="210"/>
      <c r="E36" s="210"/>
      <c r="F36" s="210"/>
      <c r="G36" s="210"/>
      <c r="H36" s="137">
        <f>H32+H31+H30+H29+H28+H27+H26+H25+H24+H21+H20+H19+H18+H17+H16+H8+H33</f>
        <v>119.53</v>
      </c>
      <c r="I36" s="139">
        <f>I32+I31+I30+I29+I28+I27+I26+I25+I24+I21+I20+I19+I18+I17+I16+I8+I14</f>
        <v>159.58999999999997</v>
      </c>
      <c r="J36" s="133">
        <f t="shared" si="0"/>
        <v>133.5145988454781</v>
      </c>
      <c r="K36" s="136"/>
    </row>
    <row r="37" spans="2:11">
      <c r="B37" s="140"/>
      <c r="C37" s="212" t="s">
        <v>65</v>
      </c>
      <c r="D37" s="212"/>
      <c r="E37" s="212"/>
      <c r="F37" s="212"/>
      <c r="G37" s="212"/>
      <c r="H37" s="141">
        <f>H34+H35+H36</f>
        <v>122.68</v>
      </c>
      <c r="I37" s="142">
        <f>I34+I35+I36</f>
        <v>161.18999999999997</v>
      </c>
      <c r="J37" s="143">
        <f t="shared" si="0"/>
        <v>131.39060971633515</v>
      </c>
      <c r="K37" s="140"/>
    </row>
    <row r="39" spans="2:11">
      <c r="C39" s="209" t="s">
        <v>138</v>
      </c>
      <c r="D39" s="209"/>
      <c r="E39" s="209"/>
      <c r="F39" s="209"/>
      <c r="G39" s="209"/>
      <c r="H39" s="209"/>
      <c r="I39" s="209" t="s">
        <v>139</v>
      </c>
      <c r="J39" s="209"/>
    </row>
    <row r="40" spans="2:11">
      <c r="C40" s="104"/>
      <c r="D40" s="104"/>
      <c r="E40" s="104"/>
      <c r="F40" s="104"/>
      <c r="G40" s="104"/>
      <c r="H40" s="104"/>
      <c r="I40" s="104"/>
      <c r="J40" s="104"/>
    </row>
    <row r="41" spans="2:11">
      <c r="C41" s="111" t="s">
        <v>146</v>
      </c>
      <c r="D41" s="94"/>
      <c r="E41" s="94"/>
      <c r="F41" s="145"/>
      <c r="G41" s="94"/>
      <c r="H41" s="94"/>
      <c r="I41" s="94"/>
      <c r="J41" s="94"/>
    </row>
    <row r="42" spans="2:11">
      <c r="C42" s="114">
        <v>678444723</v>
      </c>
      <c r="D42" s="94"/>
      <c r="E42" s="94"/>
      <c r="F42" s="145"/>
      <c r="G42" s="94"/>
      <c r="H42" s="94"/>
      <c r="I42" s="94"/>
      <c r="J42" s="94"/>
    </row>
  </sheetData>
  <mergeCells count="51">
    <mergeCell ref="C2:K2"/>
    <mergeCell ref="B3:K3"/>
    <mergeCell ref="B5:B7"/>
    <mergeCell ref="C5:C7"/>
    <mergeCell ref="D5:D7"/>
    <mergeCell ref="E5:E7"/>
    <mergeCell ref="F5:F7"/>
    <mergeCell ref="G5:G7"/>
    <mergeCell ref="H5:J5"/>
    <mergeCell ref="K5:K7"/>
    <mergeCell ref="J6:J7"/>
    <mergeCell ref="B8:B15"/>
    <mergeCell ref="C8:C15"/>
    <mergeCell ref="D8:D13"/>
    <mergeCell ref="E8:E13"/>
    <mergeCell ref="F8:F13"/>
    <mergeCell ref="D14:D15"/>
    <mergeCell ref="E14:E15"/>
    <mergeCell ref="F14:F15"/>
    <mergeCell ref="G8:G13"/>
    <mergeCell ref="H8:H13"/>
    <mergeCell ref="I8:I13"/>
    <mergeCell ref="J8:J13"/>
    <mergeCell ref="K8:K13"/>
    <mergeCell ref="B16:B22"/>
    <mergeCell ref="C16:C22"/>
    <mergeCell ref="D21:D22"/>
    <mergeCell ref="E21:E22"/>
    <mergeCell ref="F21:F22"/>
    <mergeCell ref="G21:G22"/>
    <mergeCell ref="H21:H22"/>
    <mergeCell ref="I21:I22"/>
    <mergeCell ref="J21:J22"/>
    <mergeCell ref="K21:K22"/>
    <mergeCell ref="B23:B25"/>
    <mergeCell ref="C23:C25"/>
    <mergeCell ref="D23:D24"/>
    <mergeCell ref="F23:F24"/>
    <mergeCell ref="J23:J24"/>
    <mergeCell ref="I39:J39"/>
    <mergeCell ref="B27:B28"/>
    <mergeCell ref="C27:C28"/>
    <mergeCell ref="B29:B30"/>
    <mergeCell ref="C29:C30"/>
    <mergeCell ref="B31:B32"/>
    <mergeCell ref="C31:C32"/>
    <mergeCell ref="C34:G34"/>
    <mergeCell ref="D35:G35"/>
    <mergeCell ref="C36:G36"/>
    <mergeCell ref="C37:G37"/>
    <mergeCell ref="C39:H39"/>
  </mergeCells>
  <pageMargins left="0.70866141732283472" right="0.31496062992125984" top="0.35433070866141736" bottom="0.35433070866141736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факт1пів2017</vt:lpstr>
      <vt:lpstr>факт9м ців2017 </vt:lpstr>
      <vt:lpstr>факт 2017 </vt:lpstr>
      <vt:lpstr>факт 1 пів  2018</vt:lpstr>
      <vt:lpstr>факт  2018 </vt:lpstr>
      <vt:lpstr>вик 2018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Defaultuser</cp:lastModifiedBy>
  <cp:lastPrinted>2019-02-05T09:07:41Z</cp:lastPrinted>
  <dcterms:created xsi:type="dcterms:W3CDTF">2016-12-06T06:35:10Z</dcterms:created>
  <dcterms:modified xsi:type="dcterms:W3CDTF">2019-02-13T14:41:01Z</dcterms:modified>
</cp:coreProperties>
</file>